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240" windowHeight="1213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Titles" localSheetId="3">EA!$1:$4</definedName>
    <definedName name="_xlnm.Print_Titles" localSheetId="7">EFE!$1:$4</definedName>
    <definedName name="_xlnm.Print_Titles" localSheetId="1">ESF!$1:$4</definedName>
    <definedName name="_xlnm.Print_Titles" localSheetId="11">Memoria!$1:$4</definedName>
  </definedNames>
  <calcPr calcId="145621"/>
</workbook>
</file>

<file path=xl/calcChain.xml><?xml version="1.0" encoding="utf-8"?>
<calcChain xmlns="http://schemas.openxmlformats.org/spreadsheetml/2006/main">
  <c r="C8" i="60" l="1"/>
  <c r="C41" i="59" l="1"/>
  <c r="E62" i="59" l="1"/>
  <c r="D62" i="59"/>
  <c r="C62" i="59"/>
  <c r="D15" i="63" l="1"/>
  <c r="D26" i="64"/>
  <c r="C78" i="62" l="1"/>
  <c r="C79" i="62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6" i="60"/>
  <c r="C52" i="60"/>
  <c r="C47" i="60"/>
  <c r="C37" i="60"/>
  <c r="C32" i="60"/>
  <c r="C26" i="60"/>
  <c r="C24" i="60"/>
  <c r="C18" i="60"/>
  <c r="C9" i="60"/>
  <c r="C139" i="59"/>
  <c r="C127" i="59"/>
  <c r="C120" i="59"/>
  <c r="E113" i="59"/>
  <c r="D113" i="59"/>
  <c r="C113" i="59"/>
  <c r="E103" i="59"/>
  <c r="D103" i="59"/>
  <c r="C103" i="59"/>
  <c r="C96" i="59"/>
  <c r="C90" i="59"/>
  <c r="E80" i="59"/>
  <c r="D80" i="59"/>
  <c r="C80" i="59"/>
  <c r="E74" i="59"/>
  <c r="D74" i="59"/>
  <c r="C74" i="59"/>
  <c r="E54" i="59"/>
  <c r="D54" i="59"/>
  <c r="C54" i="59"/>
  <c r="C32" i="59"/>
  <c r="C55" i="60" l="1"/>
  <c r="C46" i="62"/>
  <c r="C183" i="60"/>
  <c r="C168" i="60"/>
  <c r="C158" i="60"/>
  <c r="C125" i="60"/>
  <c r="C97" i="60"/>
  <c r="C70" i="60"/>
  <c r="D15" i="62"/>
  <c r="C15" i="62"/>
  <c r="C96" i="60" l="1"/>
  <c r="H3" i="65"/>
  <c r="H2" i="65"/>
  <c r="H1" i="65"/>
  <c r="E3" i="60"/>
  <c r="E2" i="60"/>
  <c r="H3" i="59"/>
  <c r="H2" i="59"/>
  <c r="D7" i="64" l="1"/>
  <c r="D35" i="64" s="1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6" i="59"/>
  <c r="G16" i="59" s="1"/>
  <c r="E16" i="59"/>
</calcChain>
</file>

<file path=xl/sharedStrings.xml><?xml version="1.0" encoding="utf-8"?>
<sst xmlns="http://schemas.openxmlformats.org/spreadsheetml/2006/main" count="875" uniqueCount="633">
  <si>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</si>
  <si>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</si>
  <si>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</si>
  <si>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</si>
  <si>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</si>
  <si>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</si>
  <si>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</si>
  <si>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</si>
  <si>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</si>
  <si>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</si>
  <si>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</si>
  <si>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</si>
  <si>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</si>
  <si>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</si>
  <si>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</si>
  <si>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</si>
  <si>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</si>
  <si>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</si>
  <si>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</si>
  <si>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</si>
  <si>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</si>
  <si>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</si>
  <si>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</si>
  <si>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</si>
  <si>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</si>
  <si>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</si>
  <si>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</si>
  <si>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</si>
  <si>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</si>
  <si>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</si>
  <si>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</si>
  <si>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</si>
  <si>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</si>
  <si>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</si>
  <si>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</si>
  <si>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</si>
  <si>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</si>
  <si>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</si>
  <si>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</si>
  <si>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</si>
  <si>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</si>
  <si>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</si>
  <si>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</si>
  <si>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</si>
  <si>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</si>
  <si>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</si>
  <si>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</si>
  <si>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</si>
  <si>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</si>
  <si>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</si>
  <si>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</si>
  <si>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</si>
  <si>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</si>
  <si>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</si>
  <si>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</si>
  <si>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</si>
  <si>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</si>
  <si>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</si>
  <si>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</si>
  <si>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</si>
  <si>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</si>
  <si>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</si>
  <si>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</si>
  <si>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</si>
  <si>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</si>
  <si>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</si>
  <si>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</si>
  <si>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</si>
  <si>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</si>
  <si>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</si>
  <si>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</si>
  <si>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</si>
  <si>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</si>
  <si>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</si>
  <si>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</si>
  <si>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</si>
  <si>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</si>
  <si>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</si>
  <si>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</si>
  <si>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</si>
  <si>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</si>
  <si>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</si>
  <si>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</si>
  <si>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</si>
  <si>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</si>
  <si>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</si>
  <si>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</si>
  <si>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</si>
  <si>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</si>
  <si>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</si>
  <si>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</si>
  <si>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</si>
  <si>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</si>
  <si>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</si>
  <si>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</si>
  <si>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</si>
  <si>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</si>
  <si>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</si>
  <si>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</si>
  <si>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</si>
  <si>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</si>
  <si>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</si>
  <si>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</si>
  <si>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</si>
  <si>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</si>
  <si>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</si>
  <si>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</si>
  <si>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</si>
  <si>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</si>
  <si>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</si>
  <si>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</si>
  <si>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</si>
  <si>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</si>
  <si>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</si>
  <si>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</si>
  <si>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</si>
  <si>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</si>
  <si>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</si>
  <si>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</si>
  <si>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</si>
  <si>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</si>
  <si>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</si>
  <si>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</si>
  <si>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</si>
  <si>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</si>
  <si>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</si>
  <si>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</si>
  <si>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</si>
  <si>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</si>
  <si>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</si>
  <si>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</si>
  <si>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</si>
  <si>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</si>
  <si>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</si>
  <si>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</si>
  <si>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</si>
  <si>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</si>
  <si>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</si>
  <si>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</si>
  <si>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</si>
  <si>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</si>
  <si>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</si>
  <si>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</si>
  <si>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</si>
  <si>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</si>
  <si>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</si>
  <si>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</si>
  <si>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</si>
  <si>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</si>
  <si>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</si>
  <si>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</si>
  <si>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</si>
  <si>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</si>
  <si>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</si>
  <si>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</si>
  <si>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</si>
  <si>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</si>
  <si>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</si>
  <si>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</si>
  <si>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</si>
  <si>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</si>
  <si>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</si>
  <si>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</si>
  <si>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</si>
  <si>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</si>
  <si>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</si>
  <si>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</si>
  <si>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</si>
  <si>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</si>
  <si>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</si>
  <si>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</si>
  <si>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</si>
  <si>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</si>
  <si>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</si>
  <si>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</si>
  <si>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</si>
  <si>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</si>
  <si>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</si>
  <si>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</si>
  <si>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</si>
  <si>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</si>
  <si>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</si>
  <si>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</si>
  <si>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</si>
  <si>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</si>
  <si>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</si>
  <si>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</si>
  <si>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</si>
  <si>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</si>
  <si>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</si>
  <si>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</si>
  <si>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</si>
  <si>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</si>
  <si>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</si>
  <si>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</si>
  <si>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</si>
  <si>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</si>
  <si>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</si>
  <si>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</si>
  <si>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</si>
  <si>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</si>
  <si>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</si>
  <si>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</si>
  <si>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</si>
  <si>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</si>
  <si>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</si>
  <si>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</si>
  <si>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</si>
  <si>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</si>
  <si>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</si>
  <si>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</si>
  <si>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</si>
  <si>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</si>
  <si>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</si>
  <si>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</si>
  <si>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</si>
  <si>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</si>
  <si>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</si>
  <si>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</si>
  <si>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</si>
  <si>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</si>
  <si>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</si>
  <si>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</si>
  <si>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</si>
  <si>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</si>
  <si>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</si>
  <si>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</si>
  <si>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</si>
  <si>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</si>
  <si>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</si>
  <si>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</si>
  <si>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</si>
  <si>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</si>
  <si>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</si>
  <si>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</si>
  <si>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</si>
  <si>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</si>
  <si>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</si>
  <si>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</si>
  <si>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</si>
  <si>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</si>
  <si>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</si>
  <si>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</si>
  <si>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</si>
  <si>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</si>
  <si>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</si>
  <si>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</si>
  <si>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</si>
  <si>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</si>
  <si>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</si>
  <si>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</si>
  <si>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</si>
  <si>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</si>
  <si>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</si>
  <si>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</si>
  <si>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</si>
  <si>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</si>
  <si>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</si>
  <si>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</si>
  <si>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</si>
  <si>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</si>
  <si>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</si>
  <si>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</si>
  <si>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</si>
  <si>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</si>
  <si>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</si>
  <si>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</si>
  <si>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</si>
  <si>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</si>
  <si>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</si>
  <si>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</si>
  <si>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</si>
  <si>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</si>
  <si>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</si>
  <si>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</si>
  <si>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</si>
  <si>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</si>
  <si>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</si>
  <si>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</si>
  <si>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</si>
  <si>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</si>
  <si>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</si>
  <si>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</si>
  <si>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</si>
  <si>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</si>
  <si>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</si>
  <si>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</si>
  <si>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</si>
  <si>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</si>
  <si>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</si>
  <si>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</si>
  <si>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</si>
  <si>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</si>
  <si>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</si>
  <si>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</si>
  <si>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</si>
  <si>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</si>
  <si>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</si>
  <si>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</si>
  <si>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</si>
  <si>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</si>
  <si>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</si>
  <si>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</si>
  <si>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</si>
  <si>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</si>
  <si>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</si>
  <si>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</si>
  <si>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</si>
  <si>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</si>
  <si>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</si>
  <si>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</si>
  <si>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</si>
  <si>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</si>
  <si>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</si>
  <si>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</si>
  <si>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</si>
  <si>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</si>
  <si>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</si>
  <si>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</si>
  <si>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</si>
  <si>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</si>
  <si>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</si>
  <si>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</si>
  <si>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</si>
  <si>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</si>
  <si>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</si>
  <si>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</si>
  <si>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</si>
  <si>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</si>
  <si>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</si>
  <si>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</si>
  <si>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</si>
  <si>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</si>
  <si>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</si>
  <si>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</si>
  <si>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</si>
  <si>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</si>
  <si>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</si>
  <si>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</si>
  <si>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</si>
  <si>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</si>
  <si>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</si>
  <si>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</si>
  <si>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</si>
  <si>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</si>
  <si>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</si>
  <si>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</si>
  <si>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</si>
  <si>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</si>
  <si>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</si>
  <si>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</si>
  <si>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</si>
  <si>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</si>
  <si>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</si>
  <si>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</si>
  <si>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</si>
  <si>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</si>
  <si>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</si>
  <si>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</si>
  <si>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</si>
  <si>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</si>
  <si>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</si>
  <si>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</si>
  <si>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</si>
  <si>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</si>
  <si>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</si>
  <si>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</si>
  <si>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</si>
  <si>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</si>
  <si>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</si>
  <si>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</si>
  <si>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</si>
  <si>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</si>
  <si>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</si>
  <si>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</si>
  <si>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</si>
  <si>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</si>
  <si>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</si>
  <si>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</si>
  <si>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</si>
  <si>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</si>
  <si>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</si>
  <si>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</si>
  <si>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</si>
  <si>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</si>
  <si>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</si>
  <si>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</si>
  <si>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</si>
  <si>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</si>
  <si>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</si>
  <si>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</si>
  <si>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</si>
  <si>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</si>
  <si>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</si>
  <si>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</si>
  <si>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</si>
  <si>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</si>
  <si>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</si>
  <si>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</si>
  <si>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</si>
  <si>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</si>
  <si>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</si>
  <si>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</si>
  <si>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</si>
  <si>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</si>
  <si>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</si>
  <si>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</si>
  <si>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</si>
  <si>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</si>
  <si>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</si>
  <si>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</si>
  <si>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</si>
  <si>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</si>
  <si>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</si>
  <si>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</si>
  <si>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</si>
  <si>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</si>
  <si>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</si>
  <si>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</si>
  <si>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</si>
  <si>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</si>
  <si>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</si>
  <si>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</si>
  <si>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</si>
  <si>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</si>
  <si>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</si>
  <si>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</si>
  <si>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</si>
  <si>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</si>
  <si>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</si>
  <si>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</si>
  <si>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</si>
  <si>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</si>
  <si>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</si>
  <si>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</si>
  <si>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</si>
  <si>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</si>
  <si>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</si>
  <si>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</si>
  <si>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</si>
  <si>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</si>
  <si>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</si>
  <si>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</si>
  <si>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</si>
  <si>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</si>
  <si>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</si>
  <si>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</si>
  <si>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</si>
  <si>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</si>
  <si>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</si>
  <si>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</si>
  <si>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</si>
  <si>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</si>
  <si>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</si>
  <si>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</si>
  <si>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</si>
  <si>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</si>
  <si>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</si>
  <si>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</si>
  <si>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</si>
  <si>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</si>
  <si>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</si>
  <si>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</si>
  <si>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</si>
  <si>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</si>
  <si>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</si>
  <si>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</si>
  <si>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</si>
  <si>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</si>
  <si>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</si>
  <si>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</si>
  <si>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</si>
  <si>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</si>
  <si>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</si>
  <si>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</si>
  <si>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</si>
  <si>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</si>
  <si>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</si>
  <si>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</si>
  <si>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</si>
  <si>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</si>
  <si>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</si>
  <si>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</si>
  <si>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</si>
  <si>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</si>
  <si>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</si>
  <si>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</si>
  <si>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</si>
  <si>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</si>
  <si>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</si>
  <si>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</si>
  <si>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</si>
  <si>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</si>
  <si>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</si>
  <si>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</si>
  <si>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</si>
  <si>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</si>
  <si>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</si>
  <si>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</si>
  <si>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</si>
  <si>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</si>
  <si>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</si>
  <si>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</si>
  <si>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</si>
  <si>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</si>
  <si>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</si>
  <si>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</si>
  <si>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</si>
  <si>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</si>
  <si>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</si>
  <si>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</si>
  <si>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</si>
  <si>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</si>
  <si>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</si>
  <si>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</si>
  <si>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</si>
  <si>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</si>
  <si>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</si>
  <si>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</si>
  <si>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</si>
  <si>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</si>
  <si>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</si>
  <si>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</si>
  <si>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</si>
  <si>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</si>
  <si>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</si>
  <si>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</si>
  <si>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</si>
  <si>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</si>
  <si>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</si>
  <si>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</si>
  <si>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</si>
  <si>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</si>
  <si>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</si>
  <si>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</si>
  <si>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</si>
  <si>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</si>
  <si>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</si>
  <si>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</si>
  <si>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</si>
  <si>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</si>
  <si>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</si>
  <si>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</si>
  <si>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</si>
  <si>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</si>
  <si>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</si>
  <si>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</si>
  <si>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</si>
  <si>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</si>
  <si>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</si>
  <si>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</si>
  <si>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</si>
  <si>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</si>
  <si>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</si>
  <si>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</si>
  <si>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</si>
  <si>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</si>
  <si>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</si>
  <si>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</si>
  <si>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</si>
  <si>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</si>
  <si>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</si>
  <si>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</si>
  <si>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</si>
  <si>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</si>
  <si>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</si>
  <si>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</si>
  <si>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</si>
  <si>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</si>
  <si>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</si>
  <si>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</si>
  <si>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</si>
  <si>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</si>
  <si>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</si>
  <si>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</si>
  <si>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</si>
  <si>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</si>
  <si>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</si>
  <si>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</si>
  <si>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</si>
  <si>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</si>
  <si>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</si>
  <si>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</si>
  <si>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</si>
  <si>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</si>
  <si>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</si>
  <si>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</si>
  <si>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</si>
  <si>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</si>
  <si>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</si>
  <si>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</si>
  <si>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</si>
  <si>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</si>
  <si>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</si>
  <si>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</si>
  <si>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</si>
  <si>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</si>
  <si>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</si>
  <si>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</si>
  <si>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</si>
  <si>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</si>
  <si>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</si>
  <si>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</si>
  <si>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</si>
  <si>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</si>
  <si>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</si>
  <si>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</si>
  <si>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</si>
  <si>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</si>
  <si>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</si>
  <si>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</si>
  <si>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</si>
  <si>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</si>
  <si>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</si>
  <si>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</si>
  <si>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</si>
  <si>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</si>
  <si>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</si>
  <si>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</si>
  <si>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</si>
  <si>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</si>
  <si>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</si>
  <si>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</si>
  <si>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</si>
  <si>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</si>
  <si>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</si>
  <si>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</si>
  <si>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</si>
  <si>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JUNTA MUNICIPAL DE AGUA POTABLE Y ALCANTARILLADO DE CORTAZAR, GTO.</t>
  </si>
  <si>
    <t>Correspondiente del 1 de Enero al AL 31 DE DICIEMBRE DEL 2018</t>
  </si>
  <si>
    <t>Efectivo y equivalentes</t>
  </si>
  <si>
    <t>Depositos en garantía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</si>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</sst>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7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45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54" t="s">
        <v>628</v>
      </c>
      <c r="B1" s="154"/>
      <c r="C1" s="73"/>
      <c r="D1" s="70" t="s">
        <v>288</v>
      </c>
      <c r="E1" s="71">
        <v>2018</v>
      </c>
    </row>
    <row r="2" spans="1:5" ht="18.95" customHeight="1" x14ac:dyDescent="0.2">
      <c r="A2" s="155" t="s">
        <v>627</v>
      </c>
      <c r="B2" s="155"/>
      <c r="C2" s="93"/>
      <c r="D2" s="70" t="s">
        <v>290</v>
      </c>
      <c r="E2" s="73" t="s">
        <v>291</v>
      </c>
    </row>
    <row r="3" spans="1:5" ht="18.95" customHeight="1" x14ac:dyDescent="0.2">
      <c r="A3" s="156" t="s">
        <v>629</v>
      </c>
      <c r="B3" s="156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7" x14ac:dyDescent="0.2">
      <c r="A33" s="146" t="s">
        <v>90</v>
      </c>
      <c r="B33" s="147" t="s">
        <v>85</v>
      </c>
    </row>
    <row r="34" spans="1:7" x14ac:dyDescent="0.2">
      <c r="A34" s="146" t="s">
        <v>91</v>
      </c>
      <c r="B34" s="147" t="s">
        <v>86</v>
      </c>
    </row>
    <row r="35" spans="1:7" x14ac:dyDescent="0.2">
      <c r="A35" s="40"/>
      <c r="B35" s="43"/>
    </row>
    <row r="36" spans="1:7" x14ac:dyDescent="0.2">
      <c r="A36" s="40"/>
      <c r="B36" s="41" t="s">
        <v>88</v>
      </c>
    </row>
    <row r="37" spans="1:7" x14ac:dyDescent="0.2">
      <c r="A37" s="40" t="s">
        <v>89</v>
      </c>
      <c r="B37" s="147" t="s">
        <v>36</v>
      </c>
    </row>
    <row r="38" spans="1:7" x14ac:dyDescent="0.2">
      <c r="A38" s="40"/>
      <c r="B38" s="147" t="s">
        <v>37</v>
      </c>
    </row>
    <row r="39" spans="1:7" ht="12" thickBot="1" x14ac:dyDescent="0.25">
      <c r="A39" s="44"/>
      <c r="B39" s="45"/>
    </row>
    <row r="41" spans="1:7" s="149" customFormat="1" ht="15" x14ac:dyDescent="0.25">
      <c r="B41" s="157" t="s">
        <v>632</v>
      </c>
      <c r="C41" s="157"/>
      <c r="D41" s="157"/>
      <c r="E41" s="157"/>
      <c r="F41" s="157"/>
      <c r="G41" s="157"/>
    </row>
    <row r="42" spans="1:7" s="149" customFormat="1" ht="15" x14ac:dyDescent="0.25"/>
    <row r="43" spans="1:7" s="150" customFormat="1" x14ac:dyDescent="0.2"/>
    <row r="44" spans="1:7" s="150" customFormat="1" x14ac:dyDescent="0.2">
      <c r="B44" s="151"/>
      <c r="C44" s="152"/>
      <c r="F44" s="152"/>
    </row>
    <row r="45" spans="1:7" s="150" customFormat="1" ht="42" customHeight="1" x14ac:dyDescent="0.2">
      <c r="B45" s="153"/>
      <c r="C45" s="158"/>
      <c r="D45" s="158"/>
      <c r="F45" s="158"/>
      <c r="G45" s="158"/>
    </row>
  </sheetData>
  <sheetProtection formatCells="0" formatColumns="0" formatRows="0" autoFilter="0" pivotTables="0"/>
  <mergeCells count="6">
    <mergeCell ref="A1:B1"/>
    <mergeCell ref="A2:B2"/>
    <mergeCell ref="A3:B3"/>
    <mergeCell ref="B41:G41"/>
    <mergeCell ref="C45:D45"/>
    <mergeCell ref="F45:G45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sqref="A1:D1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62" t="s">
        <v>628</v>
      </c>
      <c r="B1" s="162"/>
      <c r="C1" s="162"/>
      <c r="D1" s="162"/>
    </row>
    <row r="2" spans="1:4" s="94" customFormat="1" ht="18.95" customHeight="1" x14ac:dyDescent="0.25">
      <c r="A2" s="162" t="s">
        <v>624</v>
      </c>
      <c r="B2" s="162"/>
      <c r="C2" s="162"/>
      <c r="D2" s="162"/>
    </row>
    <row r="3" spans="1:4" s="94" customFormat="1" ht="18.95" customHeight="1" x14ac:dyDescent="0.25">
      <c r="A3" s="162" t="s">
        <v>629</v>
      </c>
      <c r="B3" s="162"/>
      <c r="C3" s="162"/>
      <c r="D3" s="162"/>
    </row>
    <row r="4" spans="1:4" s="97" customFormat="1" ht="18.95" customHeight="1" x14ac:dyDescent="0.2">
      <c r="A4" s="163" t="s">
        <v>620</v>
      </c>
      <c r="B4" s="163"/>
      <c r="C4" s="163"/>
      <c r="D4" s="163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68738318.680000007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3152180.56</v>
      </c>
    </row>
    <row r="16" spans="1:4" x14ac:dyDescent="0.2">
      <c r="A16" s="110"/>
      <c r="B16" s="111" t="s">
        <v>138</v>
      </c>
      <c r="C16" s="112">
        <v>300173.02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2852007.54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65586138.120000005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sqref="A1:D1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64" t="s">
        <v>628</v>
      </c>
      <c r="B1" s="164"/>
      <c r="C1" s="164"/>
      <c r="D1" s="164"/>
    </row>
    <row r="2" spans="1:4" s="124" customFormat="1" ht="18.95" customHeight="1" x14ac:dyDescent="0.25">
      <c r="A2" s="164" t="s">
        <v>625</v>
      </c>
      <c r="B2" s="164"/>
      <c r="C2" s="164"/>
      <c r="D2" s="164"/>
    </row>
    <row r="3" spans="1:4" s="124" customFormat="1" ht="18.95" customHeight="1" x14ac:dyDescent="0.25">
      <c r="A3" s="164" t="s">
        <v>629</v>
      </c>
      <c r="B3" s="164"/>
      <c r="C3" s="164"/>
      <c r="D3" s="164"/>
    </row>
    <row r="4" spans="1:4" s="125" customFormat="1" x14ac:dyDescent="0.2">
      <c r="A4" s="165"/>
      <c r="B4" s="165"/>
      <c r="C4" s="165"/>
      <c r="D4" s="165"/>
    </row>
    <row r="5" spans="1:4" x14ac:dyDescent="0.2">
      <c r="A5" s="126" t="s">
        <v>168</v>
      </c>
      <c r="B5" s="127"/>
      <c r="C5" s="128"/>
      <c r="D5" s="129">
        <v>52254272.93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10192942.77</v>
      </c>
    </row>
    <row r="8" spans="1:4" x14ac:dyDescent="0.2">
      <c r="A8" s="110"/>
      <c r="B8" s="135" t="s">
        <v>166</v>
      </c>
      <c r="C8" s="112">
        <v>250291.47</v>
      </c>
      <c r="D8" s="136"/>
    </row>
    <row r="9" spans="1:4" x14ac:dyDescent="0.2">
      <c r="A9" s="110"/>
      <c r="B9" s="135" t="s">
        <v>165</v>
      </c>
      <c r="C9" s="112">
        <v>36446.410000000003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602232.76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534082.14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8662953.3900000006</v>
      </c>
      <c r="D15" s="137"/>
    </row>
    <row r="16" spans="1:4" x14ac:dyDescent="0.2">
      <c r="A16" s="110"/>
      <c r="B16" s="135" t="s">
        <v>158</v>
      </c>
      <c r="C16" s="112">
        <v>106936.6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3019945.53</v>
      </c>
    </row>
    <row r="27" spans="1:4" x14ac:dyDescent="0.2">
      <c r="A27" s="110"/>
      <c r="B27" s="135" t="s">
        <v>133</v>
      </c>
      <c r="C27" s="112">
        <v>3019945.53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45081275.689999998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61" t="s">
        <v>628</v>
      </c>
      <c r="B1" s="166"/>
      <c r="C1" s="166"/>
      <c r="D1" s="166"/>
      <c r="E1" s="166"/>
      <c r="F1" s="166"/>
      <c r="G1" s="84" t="s">
        <v>288</v>
      </c>
      <c r="H1" s="85">
        <f>'Notas a los Edos Financieros'!E1</f>
        <v>2018</v>
      </c>
    </row>
    <row r="2" spans="1:10" ht="18.95" customHeight="1" x14ac:dyDescent="0.2">
      <c r="A2" s="161" t="s">
        <v>626</v>
      </c>
      <c r="B2" s="166"/>
      <c r="C2" s="166"/>
      <c r="D2" s="166"/>
      <c r="E2" s="166"/>
      <c r="F2" s="166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7" t="s">
        <v>629</v>
      </c>
      <c r="B3" s="168"/>
      <c r="C3" s="168"/>
      <c r="D3" s="168"/>
      <c r="E3" s="168"/>
      <c r="F3" s="168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65539576</v>
      </c>
      <c r="D36" s="91">
        <v>0</v>
      </c>
      <c r="E36" s="91">
        <v>0</v>
      </c>
      <c r="F36" s="91">
        <v>65539576</v>
      </c>
    </row>
    <row r="37" spans="1:6" x14ac:dyDescent="0.2">
      <c r="A37" s="86">
        <v>8120</v>
      </c>
      <c r="B37" s="86" t="s">
        <v>179</v>
      </c>
      <c r="C37" s="91">
        <v>65539576</v>
      </c>
      <c r="D37" s="91">
        <v>0</v>
      </c>
      <c r="E37" s="91">
        <v>0</v>
      </c>
      <c r="F37" s="91">
        <v>68738318.680000007</v>
      </c>
    </row>
    <row r="38" spans="1:6" x14ac:dyDescent="0.2">
      <c r="A38" s="86">
        <v>8130</v>
      </c>
      <c r="B38" s="86" t="s">
        <v>178</v>
      </c>
      <c r="C38" s="91">
        <v>15717461.070000008</v>
      </c>
      <c r="D38" s="91">
        <v>0</v>
      </c>
      <c r="E38" s="91">
        <v>0</v>
      </c>
      <c r="F38" s="91">
        <v>68738318.680000007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68738318.680000007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68738318.680000007</v>
      </c>
    </row>
    <row r="41" spans="1:6" x14ac:dyDescent="0.2">
      <c r="A41" s="86">
        <v>8210</v>
      </c>
      <c r="B41" s="86" t="s">
        <v>175</v>
      </c>
      <c r="C41" s="91">
        <v>65539576</v>
      </c>
      <c r="D41" s="91">
        <v>0</v>
      </c>
      <c r="E41" s="91">
        <v>0</v>
      </c>
      <c r="F41" s="91">
        <v>65539576</v>
      </c>
    </row>
    <row r="42" spans="1:6" x14ac:dyDescent="0.2">
      <c r="A42" s="86">
        <v>8220</v>
      </c>
      <c r="B42" s="86" t="s">
        <v>174</v>
      </c>
      <c r="C42" s="91">
        <v>65539576</v>
      </c>
      <c r="D42" s="91">
        <v>0</v>
      </c>
      <c r="E42" s="91">
        <v>0</v>
      </c>
      <c r="F42" s="91">
        <v>68738318.680000007</v>
      </c>
    </row>
    <row r="43" spans="1:6" x14ac:dyDescent="0.2">
      <c r="A43" s="86">
        <v>8230</v>
      </c>
      <c r="B43" s="86" t="s">
        <v>173</v>
      </c>
      <c r="C43" s="91">
        <v>33032386.960000008</v>
      </c>
      <c r="D43" s="91">
        <v>0</v>
      </c>
      <c r="E43" s="91">
        <v>0</v>
      </c>
      <c r="F43" s="91">
        <v>68738318.680000007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942976.58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52223577.93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52223577.93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51280601.350000001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3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9" t="s">
        <v>40</v>
      </c>
      <c r="B5" s="169"/>
      <c r="C5" s="169"/>
      <c r="D5" s="169"/>
      <c r="E5" s="16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70" t="s">
        <v>44</v>
      </c>
      <c r="C10" s="170"/>
      <c r="D10" s="170"/>
      <c r="E10" s="170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70" t="s">
        <v>48</v>
      </c>
      <c r="C12" s="170"/>
      <c r="D12" s="170"/>
      <c r="E12" s="170"/>
    </row>
    <row r="13" spans="1:8" s="11" customFormat="1" ht="26.1" customHeight="1" x14ac:dyDescent="0.2">
      <c r="A13" s="29" t="s">
        <v>49</v>
      </c>
      <c r="B13" s="170" t="s">
        <v>50</v>
      </c>
      <c r="C13" s="170"/>
      <c r="D13" s="170"/>
      <c r="E13" s="170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1" t="s">
        <v>56</v>
      </c>
      <c r="C22" s="171"/>
      <c r="D22" s="171"/>
      <c r="E22" s="171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9" t="s">
        <v>628</v>
      </c>
      <c r="B1" s="160"/>
      <c r="C1" s="160"/>
      <c r="D1" s="160"/>
      <c r="E1" s="160"/>
      <c r="F1" s="160"/>
      <c r="G1" s="70" t="s">
        <v>288</v>
      </c>
      <c r="H1" s="81">
        <v>2018</v>
      </c>
    </row>
    <row r="2" spans="1:8" s="72" customFormat="1" ht="18.95" customHeight="1" x14ac:dyDescent="0.25">
      <c r="A2" s="159" t="s">
        <v>289</v>
      </c>
      <c r="B2" s="160"/>
      <c r="C2" s="160"/>
      <c r="D2" s="160"/>
      <c r="E2" s="160"/>
      <c r="F2" s="160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9" t="s">
        <v>629</v>
      </c>
      <c r="B3" s="160"/>
      <c r="C3" s="160"/>
      <c r="D3" s="160"/>
      <c r="E3" s="160"/>
      <c r="F3" s="160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1113</v>
      </c>
      <c r="B8" s="76" t="s">
        <v>630</v>
      </c>
      <c r="C8" s="80">
        <v>36175690.229999997</v>
      </c>
    </row>
    <row r="9" spans="1:8" x14ac:dyDescent="0.2">
      <c r="A9" s="78">
        <v>1114</v>
      </c>
      <c r="B9" s="76" t="s">
        <v>294</v>
      </c>
      <c r="C9" s="80">
        <v>0</v>
      </c>
    </row>
    <row r="10" spans="1:8" x14ac:dyDescent="0.2">
      <c r="A10" s="78">
        <v>1115</v>
      </c>
      <c r="B10" s="76" t="s">
        <v>295</v>
      </c>
      <c r="C10" s="80">
        <v>1276081.47</v>
      </c>
    </row>
    <row r="11" spans="1:8" x14ac:dyDescent="0.2">
      <c r="A11" s="78">
        <v>1116</v>
      </c>
      <c r="B11" s="76" t="s">
        <v>631</v>
      </c>
      <c r="C11" s="80">
        <v>206080.6</v>
      </c>
    </row>
    <row r="12" spans="1:8" x14ac:dyDescent="0.2">
      <c r="A12" s="78">
        <v>1121</v>
      </c>
      <c r="B12" s="76" t="s">
        <v>296</v>
      </c>
      <c r="C12" s="80">
        <v>0</v>
      </c>
    </row>
    <row r="13" spans="1:8" x14ac:dyDescent="0.2">
      <c r="A13" s="78">
        <v>1211</v>
      </c>
      <c r="B13" s="76" t="s">
        <v>297</v>
      </c>
      <c r="C13" s="80">
        <v>0</v>
      </c>
    </row>
    <row r="15" spans="1:8" x14ac:dyDescent="0.2">
      <c r="A15" s="75" t="s">
        <v>243</v>
      </c>
      <c r="B15" s="75"/>
      <c r="C15" s="75"/>
      <c r="D15" s="75"/>
      <c r="E15" s="75"/>
      <c r="F15" s="75"/>
      <c r="G15" s="75"/>
      <c r="H15" s="75"/>
    </row>
    <row r="16" spans="1:8" x14ac:dyDescent="0.2">
      <c r="A16" s="77" t="s">
        <v>233</v>
      </c>
      <c r="B16" s="77" t="s">
        <v>229</v>
      </c>
      <c r="C16" s="77" t="s">
        <v>230</v>
      </c>
      <c r="D16" s="77">
        <v>2017</v>
      </c>
      <c r="E16" s="77">
        <f>D16-1</f>
        <v>2016</v>
      </c>
      <c r="F16" s="77">
        <f>E16-1</f>
        <v>2015</v>
      </c>
      <c r="G16" s="77">
        <f>F16-1</f>
        <v>2014</v>
      </c>
      <c r="H16" s="77" t="s">
        <v>277</v>
      </c>
    </row>
    <row r="17" spans="1:8" x14ac:dyDescent="0.2">
      <c r="A17" s="78">
        <v>1122</v>
      </c>
      <c r="B17" s="76" t="s">
        <v>298</v>
      </c>
      <c r="C17" s="80">
        <v>4516318.8499999996</v>
      </c>
      <c r="D17" s="80">
        <v>4874638.2300000004</v>
      </c>
      <c r="E17" s="80">
        <v>4108691.21</v>
      </c>
      <c r="F17" s="80">
        <v>0</v>
      </c>
      <c r="G17" s="80">
        <v>0</v>
      </c>
    </row>
    <row r="18" spans="1:8" x14ac:dyDescent="0.2">
      <c r="A18" s="78">
        <v>1124</v>
      </c>
      <c r="B18" s="76" t="s">
        <v>299</v>
      </c>
      <c r="C18" s="80">
        <v>-0.68</v>
      </c>
      <c r="D18" s="80">
        <v>-0.68</v>
      </c>
      <c r="E18" s="80">
        <v>-0.68</v>
      </c>
      <c r="F18" s="80">
        <v>0</v>
      </c>
      <c r="G18" s="80">
        <v>0</v>
      </c>
    </row>
    <row r="20" spans="1:8" x14ac:dyDescent="0.2">
      <c r="A20" s="75" t="s">
        <v>244</v>
      </c>
      <c r="B20" s="75"/>
      <c r="C20" s="75"/>
      <c r="D20" s="75"/>
      <c r="E20" s="75"/>
      <c r="F20" s="75"/>
      <c r="G20" s="75"/>
      <c r="H20" s="75"/>
    </row>
    <row r="21" spans="1:8" x14ac:dyDescent="0.2">
      <c r="A21" s="77" t="s">
        <v>233</v>
      </c>
      <c r="B21" s="77" t="s">
        <v>229</v>
      </c>
      <c r="C21" s="77" t="s">
        <v>230</v>
      </c>
      <c r="D21" s="77" t="s">
        <v>300</v>
      </c>
      <c r="E21" s="77" t="s">
        <v>301</v>
      </c>
      <c r="F21" s="77" t="s">
        <v>302</v>
      </c>
      <c r="G21" s="77" t="s">
        <v>303</v>
      </c>
      <c r="H21" s="77" t="s">
        <v>304</v>
      </c>
    </row>
    <row r="22" spans="1:8" x14ac:dyDescent="0.2">
      <c r="A22" s="78">
        <v>1123</v>
      </c>
      <c r="B22" s="76" t="s">
        <v>305</v>
      </c>
      <c r="C22" s="80">
        <v>-10000</v>
      </c>
      <c r="D22" s="80">
        <v>0</v>
      </c>
      <c r="E22" s="80">
        <v>0</v>
      </c>
      <c r="F22" s="80">
        <v>-10000</v>
      </c>
      <c r="G22" s="80">
        <v>0</v>
      </c>
    </row>
    <row r="23" spans="1:8" x14ac:dyDescent="0.2">
      <c r="A23" s="78">
        <v>1125</v>
      </c>
      <c r="B23" s="76" t="s">
        <v>306</v>
      </c>
      <c r="C23" s="80">
        <v>17000</v>
      </c>
      <c r="D23" s="80">
        <v>17000</v>
      </c>
      <c r="E23" s="80">
        <v>0</v>
      </c>
      <c r="F23" s="80">
        <v>0</v>
      </c>
      <c r="G23" s="80">
        <v>0</v>
      </c>
    </row>
    <row r="24" spans="1:8" x14ac:dyDescent="0.2">
      <c r="A24" s="78">
        <v>1131</v>
      </c>
      <c r="B24" s="76" t="s">
        <v>307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1132</v>
      </c>
      <c r="B25" s="76" t="s">
        <v>308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1133</v>
      </c>
      <c r="B26" s="76" t="s">
        <v>309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8" x14ac:dyDescent="0.2">
      <c r="A27" s="78">
        <v>1134</v>
      </c>
      <c r="B27" s="76" t="s">
        <v>310</v>
      </c>
      <c r="C27" s="80">
        <v>85338.09</v>
      </c>
      <c r="D27" s="80">
        <v>85338.09</v>
      </c>
      <c r="E27" s="80">
        <v>0</v>
      </c>
      <c r="F27" s="80">
        <v>0</v>
      </c>
      <c r="G27" s="80">
        <v>0</v>
      </c>
    </row>
    <row r="28" spans="1:8" x14ac:dyDescent="0.2">
      <c r="A28" s="78">
        <v>1139</v>
      </c>
      <c r="B28" s="76" t="s">
        <v>311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</row>
    <row r="30" spans="1:8" x14ac:dyDescent="0.2">
      <c r="A30" s="75" t="s">
        <v>312</v>
      </c>
      <c r="B30" s="75"/>
      <c r="C30" s="75"/>
      <c r="D30" s="75"/>
      <c r="E30" s="75"/>
      <c r="F30" s="75"/>
      <c r="G30" s="75"/>
      <c r="H30" s="75"/>
    </row>
    <row r="31" spans="1:8" x14ac:dyDescent="0.2">
      <c r="A31" s="77" t="s">
        <v>233</v>
      </c>
      <c r="B31" s="77" t="s">
        <v>229</v>
      </c>
      <c r="C31" s="77" t="s">
        <v>230</v>
      </c>
      <c r="D31" s="77" t="s">
        <v>247</v>
      </c>
      <c r="E31" s="77" t="s">
        <v>246</v>
      </c>
      <c r="F31" s="77" t="s">
        <v>313</v>
      </c>
      <c r="G31" s="77" t="s">
        <v>249</v>
      </c>
      <c r="H31" s="77"/>
    </row>
    <row r="32" spans="1:8" x14ac:dyDescent="0.2">
      <c r="A32" s="78">
        <v>1140</v>
      </c>
      <c r="B32" s="76" t="s">
        <v>314</v>
      </c>
      <c r="C32" s="80">
        <f>SUM(C33:C37)</f>
        <v>0</v>
      </c>
    </row>
    <row r="33" spans="1:8" x14ac:dyDescent="0.2">
      <c r="A33" s="78">
        <v>1141</v>
      </c>
      <c r="B33" s="76" t="s">
        <v>315</v>
      </c>
      <c r="C33" s="80">
        <v>0</v>
      </c>
    </row>
    <row r="34" spans="1:8" x14ac:dyDescent="0.2">
      <c r="A34" s="78">
        <v>1142</v>
      </c>
      <c r="B34" s="76" t="s">
        <v>316</v>
      </c>
      <c r="C34" s="80">
        <v>0</v>
      </c>
    </row>
    <row r="35" spans="1:8" x14ac:dyDescent="0.2">
      <c r="A35" s="78">
        <v>1143</v>
      </c>
      <c r="B35" s="76" t="s">
        <v>317</v>
      </c>
      <c r="C35" s="80">
        <v>0</v>
      </c>
    </row>
    <row r="36" spans="1:8" x14ac:dyDescent="0.2">
      <c r="A36" s="78">
        <v>1144</v>
      </c>
      <c r="B36" s="76" t="s">
        <v>318</v>
      </c>
      <c r="C36" s="80">
        <v>0</v>
      </c>
    </row>
    <row r="37" spans="1:8" x14ac:dyDescent="0.2">
      <c r="A37" s="78">
        <v>1145</v>
      </c>
      <c r="B37" s="76" t="s">
        <v>319</v>
      </c>
      <c r="C37" s="80">
        <v>0</v>
      </c>
    </row>
    <row r="39" spans="1:8" x14ac:dyDescent="0.2">
      <c r="A39" s="75" t="s">
        <v>320</v>
      </c>
      <c r="B39" s="75"/>
      <c r="C39" s="75"/>
      <c r="D39" s="75"/>
      <c r="E39" s="75"/>
      <c r="F39" s="75"/>
      <c r="G39" s="75"/>
      <c r="H39" s="75"/>
    </row>
    <row r="40" spans="1:8" x14ac:dyDescent="0.2">
      <c r="A40" s="77" t="s">
        <v>233</v>
      </c>
      <c r="B40" s="77" t="s">
        <v>229</v>
      </c>
      <c r="C40" s="77" t="s">
        <v>230</v>
      </c>
      <c r="D40" s="77" t="s">
        <v>245</v>
      </c>
      <c r="E40" s="77" t="s">
        <v>248</v>
      </c>
      <c r="F40" s="77" t="s">
        <v>321</v>
      </c>
      <c r="G40" s="77"/>
      <c r="H40" s="77"/>
    </row>
    <row r="41" spans="1:8" x14ac:dyDescent="0.2">
      <c r="A41" s="78">
        <v>1150</v>
      </c>
      <c r="B41" s="76" t="s">
        <v>322</v>
      </c>
      <c r="C41" s="80">
        <f>SUM(C42)</f>
        <v>957667.81</v>
      </c>
    </row>
    <row r="42" spans="1:8" x14ac:dyDescent="0.2">
      <c r="A42" s="78">
        <v>1151</v>
      </c>
      <c r="B42" s="76" t="s">
        <v>323</v>
      </c>
      <c r="C42" s="80">
        <v>957667.81</v>
      </c>
    </row>
    <row r="44" spans="1:8" x14ac:dyDescent="0.2">
      <c r="A44" s="75" t="s">
        <v>250</v>
      </c>
      <c r="B44" s="75"/>
      <c r="C44" s="75"/>
      <c r="D44" s="75"/>
      <c r="E44" s="75"/>
      <c r="F44" s="75"/>
      <c r="G44" s="75"/>
      <c r="H44" s="75"/>
    </row>
    <row r="45" spans="1:8" x14ac:dyDescent="0.2">
      <c r="A45" s="77" t="s">
        <v>233</v>
      </c>
      <c r="B45" s="77" t="s">
        <v>229</v>
      </c>
      <c r="C45" s="77" t="s">
        <v>230</v>
      </c>
      <c r="D45" s="77" t="s">
        <v>232</v>
      </c>
      <c r="E45" s="77" t="s">
        <v>304</v>
      </c>
      <c r="F45" s="77"/>
      <c r="G45" s="77"/>
      <c r="H45" s="77"/>
    </row>
    <row r="46" spans="1:8" x14ac:dyDescent="0.2">
      <c r="A46" s="78">
        <v>1213</v>
      </c>
      <c r="B46" s="76" t="s">
        <v>324</v>
      </c>
      <c r="C46" s="80">
        <v>0</v>
      </c>
    </row>
    <row r="48" spans="1:8" x14ac:dyDescent="0.2">
      <c r="A48" s="75" t="s">
        <v>251</v>
      </c>
      <c r="B48" s="75"/>
      <c r="C48" s="75"/>
      <c r="D48" s="75"/>
      <c r="E48" s="75"/>
      <c r="F48" s="75"/>
      <c r="G48" s="75"/>
      <c r="H48" s="75"/>
    </row>
    <row r="49" spans="1:9" x14ac:dyDescent="0.2">
      <c r="A49" s="77" t="s">
        <v>233</v>
      </c>
      <c r="B49" s="77" t="s">
        <v>229</v>
      </c>
      <c r="C49" s="77" t="s">
        <v>230</v>
      </c>
      <c r="D49" s="77"/>
      <c r="E49" s="77"/>
      <c r="F49" s="77"/>
      <c r="G49" s="77"/>
      <c r="H49" s="77"/>
    </row>
    <row r="50" spans="1:9" x14ac:dyDescent="0.2">
      <c r="A50" s="78">
        <v>1214</v>
      </c>
      <c r="B50" s="76" t="s">
        <v>325</v>
      </c>
      <c r="C50" s="80">
        <v>0</v>
      </c>
    </row>
    <row r="52" spans="1:9" x14ac:dyDescent="0.2">
      <c r="A52" s="75" t="s">
        <v>255</v>
      </c>
      <c r="B52" s="75"/>
      <c r="C52" s="75"/>
      <c r="D52" s="75"/>
      <c r="E52" s="75"/>
      <c r="F52" s="75"/>
      <c r="G52" s="75"/>
      <c r="H52" s="75"/>
      <c r="I52" s="75"/>
    </row>
    <row r="53" spans="1:9" x14ac:dyDescent="0.2">
      <c r="A53" s="77" t="s">
        <v>233</v>
      </c>
      <c r="B53" s="77" t="s">
        <v>229</v>
      </c>
      <c r="C53" s="77" t="s">
        <v>230</v>
      </c>
      <c r="D53" s="77" t="s">
        <v>252</v>
      </c>
      <c r="E53" s="77" t="s">
        <v>253</v>
      </c>
      <c r="F53" s="77" t="s">
        <v>245</v>
      </c>
      <c r="G53" s="77" t="s">
        <v>326</v>
      </c>
      <c r="H53" s="77" t="s">
        <v>254</v>
      </c>
      <c r="I53" s="77" t="s">
        <v>327</v>
      </c>
    </row>
    <row r="54" spans="1:9" x14ac:dyDescent="0.2">
      <c r="A54" s="78">
        <v>1230</v>
      </c>
      <c r="B54" s="76" t="s">
        <v>328</v>
      </c>
      <c r="C54" s="80">
        <f>SUM(C55:C61)</f>
        <v>104786840.04000001</v>
      </c>
      <c r="D54" s="80">
        <f t="shared" ref="D54:E54" si="0">SUM(D55:D61)</f>
        <v>0</v>
      </c>
      <c r="E54" s="80">
        <f t="shared" si="0"/>
        <v>28283048</v>
      </c>
    </row>
    <row r="55" spans="1:9" x14ac:dyDescent="0.2">
      <c r="A55" s="78">
        <v>1231</v>
      </c>
      <c r="B55" s="76" t="s">
        <v>329</v>
      </c>
      <c r="C55" s="80">
        <v>2518030.17</v>
      </c>
      <c r="D55" s="80">
        <v>0</v>
      </c>
      <c r="E55" s="80">
        <v>0</v>
      </c>
    </row>
    <row r="56" spans="1:9" x14ac:dyDescent="0.2">
      <c r="A56" s="78">
        <v>1232</v>
      </c>
      <c r="B56" s="76" t="s">
        <v>330</v>
      </c>
      <c r="C56" s="80">
        <v>0</v>
      </c>
      <c r="D56" s="80">
        <v>0</v>
      </c>
      <c r="E56" s="80">
        <v>0</v>
      </c>
    </row>
    <row r="57" spans="1:9" x14ac:dyDescent="0.2">
      <c r="A57" s="78">
        <v>1233</v>
      </c>
      <c r="B57" s="76" t="s">
        <v>331</v>
      </c>
      <c r="C57" s="80">
        <v>3342729.2</v>
      </c>
      <c r="D57" s="80">
        <v>0</v>
      </c>
      <c r="E57" s="80">
        <v>1768100.91</v>
      </c>
    </row>
    <row r="58" spans="1:9" x14ac:dyDescent="0.2">
      <c r="A58" s="78">
        <v>1234</v>
      </c>
      <c r="B58" s="76" t="s">
        <v>332</v>
      </c>
      <c r="C58" s="80">
        <v>93577173.790000007</v>
      </c>
      <c r="D58" s="80">
        <v>0</v>
      </c>
      <c r="E58" s="80">
        <v>26514947.09</v>
      </c>
    </row>
    <row r="59" spans="1:9" x14ac:dyDescent="0.2">
      <c r="A59" s="78">
        <v>1235</v>
      </c>
      <c r="B59" s="76" t="s">
        <v>333</v>
      </c>
      <c r="C59" s="80">
        <v>5348906.88</v>
      </c>
      <c r="D59" s="80">
        <v>0</v>
      </c>
      <c r="E59" s="80">
        <v>0</v>
      </c>
    </row>
    <row r="60" spans="1:9" x14ac:dyDescent="0.2">
      <c r="A60" s="78">
        <v>1236</v>
      </c>
      <c r="B60" s="76" t="s">
        <v>334</v>
      </c>
      <c r="C60" s="80">
        <v>0</v>
      </c>
      <c r="D60" s="80">
        <v>0</v>
      </c>
      <c r="E60" s="80">
        <v>0</v>
      </c>
    </row>
    <row r="61" spans="1:9" x14ac:dyDescent="0.2">
      <c r="A61" s="78">
        <v>1239</v>
      </c>
      <c r="B61" s="76" t="s">
        <v>335</v>
      </c>
      <c r="C61" s="80">
        <v>0</v>
      </c>
      <c r="D61" s="80">
        <v>0</v>
      </c>
      <c r="E61" s="80">
        <v>0</v>
      </c>
    </row>
    <row r="62" spans="1:9" x14ac:dyDescent="0.2">
      <c r="A62" s="78">
        <v>1240</v>
      </c>
      <c r="B62" s="76" t="s">
        <v>336</v>
      </c>
      <c r="C62" s="80">
        <f>SUM(C63:C70)</f>
        <v>15089036.33</v>
      </c>
      <c r="D62" s="80">
        <f>SUM(D63:D70)</f>
        <v>1648989.76</v>
      </c>
      <c r="E62" s="80">
        <f>SUM(E63:E70)</f>
        <v>-9304910.8399999999</v>
      </c>
    </row>
    <row r="63" spans="1:9" x14ac:dyDescent="0.2">
      <c r="A63" s="78">
        <v>1241</v>
      </c>
      <c r="B63" s="76" t="s">
        <v>337</v>
      </c>
      <c r="C63" s="80">
        <v>2465497.5099999998</v>
      </c>
      <c r="D63" s="80">
        <v>48773.52</v>
      </c>
      <c r="E63" s="80">
        <v>-2381644.5499999998</v>
      </c>
    </row>
    <row r="64" spans="1:9" x14ac:dyDescent="0.2">
      <c r="A64" s="78">
        <v>1242</v>
      </c>
      <c r="B64" s="76" t="s">
        <v>338</v>
      </c>
      <c r="C64" s="80">
        <v>210697.31</v>
      </c>
      <c r="D64" s="80">
        <v>5784.9</v>
      </c>
      <c r="E64" s="80">
        <v>-35129.64</v>
      </c>
    </row>
    <row r="65" spans="1:9" x14ac:dyDescent="0.2">
      <c r="A65" s="78">
        <v>1243</v>
      </c>
      <c r="B65" s="76" t="s">
        <v>339</v>
      </c>
      <c r="C65" s="80">
        <v>11270.4</v>
      </c>
      <c r="D65" s="80">
        <v>1127.04</v>
      </c>
      <c r="E65" s="80">
        <v>-1477.55</v>
      </c>
    </row>
    <row r="66" spans="1:9" x14ac:dyDescent="0.2">
      <c r="A66" s="78">
        <v>1244</v>
      </c>
      <c r="B66" s="76" t="s">
        <v>340</v>
      </c>
      <c r="C66" s="80">
        <v>8236704.7199999997</v>
      </c>
      <c r="D66" s="80">
        <v>1558939.29</v>
      </c>
      <c r="E66" s="80">
        <v>-4395971.24</v>
      </c>
    </row>
    <row r="67" spans="1:9" x14ac:dyDescent="0.2">
      <c r="A67" s="78">
        <v>1245</v>
      </c>
      <c r="B67" s="76" t="s">
        <v>341</v>
      </c>
      <c r="C67" s="80">
        <v>0</v>
      </c>
      <c r="D67" s="80">
        <v>0</v>
      </c>
      <c r="E67" s="80">
        <v>0</v>
      </c>
    </row>
    <row r="68" spans="1:9" x14ac:dyDescent="0.2">
      <c r="A68" s="78">
        <v>1246</v>
      </c>
      <c r="B68" s="76" t="s">
        <v>342</v>
      </c>
      <c r="C68" s="80">
        <v>4164866.39</v>
      </c>
      <c r="D68" s="80">
        <v>34365.01</v>
      </c>
      <c r="E68" s="80">
        <v>-2490687.86</v>
      </c>
    </row>
    <row r="69" spans="1:9" x14ac:dyDescent="0.2">
      <c r="A69" s="78">
        <v>1247</v>
      </c>
      <c r="B69" s="76" t="s">
        <v>343</v>
      </c>
      <c r="C69" s="80">
        <v>0</v>
      </c>
      <c r="D69" s="80">
        <v>0</v>
      </c>
      <c r="E69" s="80">
        <v>0</v>
      </c>
    </row>
    <row r="70" spans="1:9" x14ac:dyDescent="0.2">
      <c r="A70" s="78">
        <v>1248</v>
      </c>
      <c r="B70" s="76" t="s">
        <v>344</v>
      </c>
      <c r="C70" s="80">
        <v>0</v>
      </c>
      <c r="D70" s="80">
        <v>0</v>
      </c>
      <c r="E70" s="80">
        <v>0</v>
      </c>
    </row>
    <row r="72" spans="1:9" x14ac:dyDescent="0.2">
      <c r="A72" s="75" t="s">
        <v>256</v>
      </c>
      <c r="B72" s="75"/>
      <c r="C72" s="75"/>
      <c r="D72" s="75"/>
      <c r="E72" s="75"/>
      <c r="F72" s="75"/>
      <c r="G72" s="75"/>
      <c r="H72" s="75"/>
      <c r="I72" s="75"/>
    </row>
    <row r="73" spans="1:9" x14ac:dyDescent="0.2">
      <c r="A73" s="77" t="s">
        <v>233</v>
      </c>
      <c r="B73" s="77" t="s">
        <v>229</v>
      </c>
      <c r="C73" s="77" t="s">
        <v>230</v>
      </c>
      <c r="D73" s="77" t="s">
        <v>257</v>
      </c>
      <c r="E73" s="77" t="s">
        <v>345</v>
      </c>
      <c r="F73" s="77" t="s">
        <v>245</v>
      </c>
      <c r="G73" s="77" t="s">
        <v>326</v>
      </c>
      <c r="H73" s="77" t="s">
        <v>254</v>
      </c>
      <c r="I73" s="77" t="s">
        <v>327</v>
      </c>
    </row>
    <row r="74" spans="1:9" x14ac:dyDescent="0.2">
      <c r="A74" s="78">
        <v>1250</v>
      </c>
      <c r="B74" s="76" t="s">
        <v>346</v>
      </c>
      <c r="C74" s="80">
        <f>SUM(C75:C79)</f>
        <v>6757087.3600000003</v>
      </c>
      <c r="D74" s="80">
        <f t="shared" ref="D74:E74" si="1">SUM(D75:D79)</f>
        <v>3770.83</v>
      </c>
      <c r="E74" s="80">
        <f t="shared" si="1"/>
        <v>5407131.0599999996</v>
      </c>
    </row>
    <row r="75" spans="1:9" x14ac:dyDescent="0.2">
      <c r="A75" s="78">
        <v>1251</v>
      </c>
      <c r="B75" s="76" t="s">
        <v>347</v>
      </c>
      <c r="C75" s="80">
        <v>38734.32</v>
      </c>
      <c r="D75" s="80">
        <v>3770.83</v>
      </c>
      <c r="E75" s="80">
        <v>5056.51</v>
      </c>
    </row>
    <row r="76" spans="1:9" x14ac:dyDescent="0.2">
      <c r="A76" s="78">
        <v>1252</v>
      </c>
      <c r="B76" s="76" t="s">
        <v>348</v>
      </c>
      <c r="C76" s="80">
        <v>0</v>
      </c>
      <c r="D76" s="80">
        <v>0</v>
      </c>
      <c r="E76" s="80">
        <v>0</v>
      </c>
    </row>
    <row r="77" spans="1:9" x14ac:dyDescent="0.2">
      <c r="A77" s="78">
        <v>1253</v>
      </c>
      <c r="B77" s="76" t="s">
        <v>349</v>
      </c>
      <c r="C77" s="80">
        <v>6495688</v>
      </c>
      <c r="D77" s="80">
        <v>0</v>
      </c>
      <c r="E77" s="80">
        <v>5323917.25</v>
      </c>
    </row>
    <row r="78" spans="1:9" x14ac:dyDescent="0.2">
      <c r="A78" s="78">
        <v>1254</v>
      </c>
      <c r="B78" s="76" t="s">
        <v>350</v>
      </c>
      <c r="C78" s="80">
        <v>222665.04</v>
      </c>
      <c r="D78" s="80">
        <v>0</v>
      </c>
      <c r="E78" s="80">
        <v>78157.3</v>
      </c>
    </row>
    <row r="79" spans="1:9" x14ac:dyDescent="0.2">
      <c r="A79" s="78">
        <v>1259</v>
      </c>
      <c r="B79" s="76" t="s">
        <v>351</v>
      </c>
      <c r="C79" s="80">
        <v>0</v>
      </c>
      <c r="D79" s="80">
        <v>0</v>
      </c>
      <c r="E79" s="80">
        <v>0</v>
      </c>
    </row>
    <row r="80" spans="1:9" x14ac:dyDescent="0.2">
      <c r="A80" s="78">
        <v>1270</v>
      </c>
      <c r="B80" s="76" t="s">
        <v>352</v>
      </c>
      <c r="C80" s="80">
        <f>SUM(C81:C86)</f>
        <v>1877447.14</v>
      </c>
      <c r="D80" s="80">
        <f t="shared" ref="D80:E80" si="2">SUM(D81:D86)</f>
        <v>0</v>
      </c>
      <c r="E80" s="80">
        <f t="shared" si="2"/>
        <v>0</v>
      </c>
    </row>
    <row r="81" spans="1:8" x14ac:dyDescent="0.2">
      <c r="A81" s="78">
        <v>1271</v>
      </c>
      <c r="B81" s="76" t="s">
        <v>353</v>
      </c>
      <c r="C81" s="80">
        <v>1578061.16</v>
      </c>
      <c r="D81" s="80">
        <v>0</v>
      </c>
      <c r="E81" s="80">
        <v>0</v>
      </c>
    </row>
    <row r="82" spans="1:8" x14ac:dyDescent="0.2">
      <c r="A82" s="78">
        <v>1272</v>
      </c>
      <c r="B82" s="76" t="s">
        <v>354</v>
      </c>
      <c r="C82" s="80">
        <v>0</v>
      </c>
      <c r="D82" s="80">
        <v>0</v>
      </c>
      <c r="E82" s="80">
        <v>0</v>
      </c>
    </row>
    <row r="83" spans="1:8" x14ac:dyDescent="0.2">
      <c r="A83" s="78">
        <v>1273</v>
      </c>
      <c r="B83" s="76" t="s">
        <v>355</v>
      </c>
      <c r="C83" s="80">
        <v>299385.98</v>
      </c>
      <c r="D83" s="80">
        <v>0</v>
      </c>
      <c r="E83" s="80">
        <v>0</v>
      </c>
    </row>
    <row r="84" spans="1:8" x14ac:dyDescent="0.2">
      <c r="A84" s="78">
        <v>1274</v>
      </c>
      <c r="B84" s="76" t="s">
        <v>356</v>
      </c>
      <c r="C84" s="80">
        <v>0</v>
      </c>
      <c r="D84" s="80">
        <v>0</v>
      </c>
      <c r="E84" s="80">
        <v>0</v>
      </c>
    </row>
    <row r="85" spans="1:8" x14ac:dyDescent="0.2">
      <c r="A85" s="78">
        <v>1275</v>
      </c>
      <c r="B85" s="76" t="s">
        <v>357</v>
      </c>
      <c r="C85" s="80">
        <v>0</v>
      </c>
      <c r="D85" s="80">
        <v>0</v>
      </c>
      <c r="E85" s="80">
        <v>0</v>
      </c>
    </row>
    <row r="86" spans="1:8" x14ac:dyDescent="0.2">
      <c r="A86" s="78">
        <v>1279</v>
      </c>
      <c r="B86" s="76" t="s">
        <v>358</v>
      </c>
      <c r="C86" s="80">
        <v>0</v>
      </c>
      <c r="D86" s="80">
        <v>0</v>
      </c>
      <c r="E86" s="80">
        <v>0</v>
      </c>
    </row>
    <row r="88" spans="1:8" x14ac:dyDescent="0.2">
      <c r="A88" s="75" t="s">
        <v>258</v>
      </c>
      <c r="B88" s="75"/>
      <c r="C88" s="75"/>
      <c r="D88" s="75"/>
      <c r="E88" s="75"/>
      <c r="F88" s="75"/>
      <c r="G88" s="75"/>
      <c r="H88" s="75"/>
    </row>
    <row r="89" spans="1:8" x14ac:dyDescent="0.2">
      <c r="A89" s="77" t="s">
        <v>233</v>
      </c>
      <c r="B89" s="77" t="s">
        <v>229</v>
      </c>
      <c r="C89" s="77" t="s">
        <v>230</v>
      </c>
      <c r="D89" s="77" t="s">
        <v>359</v>
      </c>
      <c r="E89" s="77"/>
      <c r="F89" s="77"/>
      <c r="G89" s="77"/>
      <c r="H89" s="77"/>
    </row>
    <row r="90" spans="1:8" x14ac:dyDescent="0.2">
      <c r="A90" s="78">
        <v>1160</v>
      </c>
      <c r="B90" s="76" t="s">
        <v>360</v>
      </c>
      <c r="C90" s="80">
        <f>SUM(C91:C92)</f>
        <v>0</v>
      </c>
    </row>
    <row r="91" spans="1:8" x14ac:dyDescent="0.2">
      <c r="A91" s="78">
        <v>1161</v>
      </c>
      <c r="B91" s="76" t="s">
        <v>361</v>
      </c>
      <c r="C91" s="80">
        <v>0</v>
      </c>
    </row>
    <row r="92" spans="1:8" x14ac:dyDescent="0.2">
      <c r="A92" s="78">
        <v>1162</v>
      </c>
      <c r="B92" s="76" t="s">
        <v>362</v>
      </c>
      <c r="C92" s="80">
        <v>0</v>
      </c>
    </row>
    <row r="94" spans="1:8" x14ac:dyDescent="0.2">
      <c r="A94" s="75" t="s">
        <v>260</v>
      </c>
      <c r="B94" s="75"/>
      <c r="C94" s="75"/>
      <c r="D94" s="75"/>
      <c r="E94" s="75"/>
      <c r="F94" s="75"/>
      <c r="G94" s="75"/>
      <c r="H94" s="75"/>
    </row>
    <row r="95" spans="1:8" x14ac:dyDescent="0.2">
      <c r="A95" s="77" t="s">
        <v>233</v>
      </c>
      <c r="B95" s="77" t="s">
        <v>229</v>
      </c>
      <c r="C95" s="77" t="s">
        <v>230</v>
      </c>
      <c r="D95" s="77" t="s">
        <v>304</v>
      </c>
      <c r="E95" s="77"/>
      <c r="F95" s="77"/>
      <c r="G95" s="77"/>
      <c r="H95" s="77"/>
    </row>
    <row r="96" spans="1:8" x14ac:dyDescent="0.2">
      <c r="A96" s="78">
        <v>1290</v>
      </c>
      <c r="B96" s="76" t="s">
        <v>363</v>
      </c>
      <c r="C96" s="80">
        <f>SUM(C97:C99)</f>
        <v>0</v>
      </c>
    </row>
    <row r="97" spans="1:8" x14ac:dyDescent="0.2">
      <c r="A97" s="78">
        <v>1291</v>
      </c>
      <c r="B97" s="76" t="s">
        <v>364</v>
      </c>
      <c r="C97" s="80">
        <v>0</v>
      </c>
    </row>
    <row r="98" spans="1:8" x14ac:dyDescent="0.2">
      <c r="A98" s="78">
        <v>1292</v>
      </c>
      <c r="B98" s="76" t="s">
        <v>365</v>
      </c>
      <c r="C98" s="80">
        <v>0</v>
      </c>
    </row>
    <row r="99" spans="1:8" x14ac:dyDescent="0.2">
      <c r="A99" s="78">
        <v>1293</v>
      </c>
      <c r="B99" s="76" t="s">
        <v>366</v>
      </c>
      <c r="C99" s="80">
        <v>0</v>
      </c>
    </row>
    <row r="101" spans="1:8" x14ac:dyDescent="0.2">
      <c r="A101" s="75" t="s">
        <v>261</v>
      </c>
      <c r="B101" s="75"/>
      <c r="C101" s="75"/>
      <c r="D101" s="75"/>
      <c r="E101" s="75"/>
      <c r="F101" s="75"/>
      <c r="G101" s="75"/>
      <c r="H101" s="75"/>
    </row>
    <row r="102" spans="1:8" x14ac:dyDescent="0.2">
      <c r="A102" s="77" t="s">
        <v>233</v>
      </c>
      <c r="B102" s="77" t="s">
        <v>229</v>
      </c>
      <c r="C102" s="77" t="s">
        <v>230</v>
      </c>
      <c r="D102" s="77" t="s">
        <v>300</v>
      </c>
      <c r="E102" s="77" t="s">
        <v>301</v>
      </c>
      <c r="F102" s="77" t="s">
        <v>302</v>
      </c>
      <c r="G102" s="77" t="s">
        <v>367</v>
      </c>
      <c r="H102" s="77" t="s">
        <v>368</v>
      </c>
    </row>
    <row r="103" spans="1:8" x14ac:dyDescent="0.2">
      <c r="A103" s="78">
        <v>2110</v>
      </c>
      <c r="B103" s="76" t="s">
        <v>369</v>
      </c>
      <c r="C103" s="80">
        <f>SUM(C104:C112)</f>
        <v>1365544.88</v>
      </c>
      <c r="D103" s="80">
        <f t="shared" ref="D103:E103" si="3">SUM(D104:D112)</f>
        <v>0</v>
      </c>
      <c r="E103" s="80">
        <f t="shared" si="3"/>
        <v>0</v>
      </c>
      <c r="F103" s="80">
        <v>0</v>
      </c>
      <c r="G103" s="80">
        <v>0</v>
      </c>
    </row>
    <row r="104" spans="1:8" x14ac:dyDescent="0.2">
      <c r="A104" s="78">
        <v>2111</v>
      </c>
      <c r="B104" s="76" t="s">
        <v>370</v>
      </c>
      <c r="C104" s="80">
        <v>459890.55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2112</v>
      </c>
      <c r="B105" s="76" t="s">
        <v>371</v>
      </c>
      <c r="C105" s="80">
        <v>447243.59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2113</v>
      </c>
      <c r="B106" s="76" t="s">
        <v>372</v>
      </c>
      <c r="C106" s="80">
        <v>-322669.90000000002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2114</v>
      </c>
      <c r="B107" s="76" t="s">
        <v>373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2115</v>
      </c>
      <c r="B108" s="76" t="s">
        <v>374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2116</v>
      </c>
      <c r="B109" s="76" t="s">
        <v>375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2117</v>
      </c>
      <c r="B110" s="76" t="s">
        <v>376</v>
      </c>
      <c r="C110" s="80">
        <v>123860.31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2118</v>
      </c>
      <c r="B111" s="76" t="s">
        <v>377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2119</v>
      </c>
      <c r="B112" s="76" t="s">
        <v>378</v>
      </c>
      <c r="C112" s="80">
        <v>657220.32999999996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2120</v>
      </c>
      <c r="B113" s="76" t="s">
        <v>379</v>
      </c>
      <c r="C113" s="80">
        <f>SUM(C114:C116)</f>
        <v>0</v>
      </c>
      <c r="D113" s="80">
        <f t="shared" ref="D113:E113" si="4">SUM(D114:D116)</f>
        <v>0</v>
      </c>
      <c r="E113" s="80">
        <f t="shared" si="4"/>
        <v>0</v>
      </c>
      <c r="F113" s="80">
        <v>0</v>
      </c>
      <c r="G113" s="80">
        <v>0</v>
      </c>
    </row>
    <row r="114" spans="1:8" x14ac:dyDescent="0.2">
      <c r="A114" s="78">
        <v>2121</v>
      </c>
      <c r="B114" s="76" t="s">
        <v>380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8" x14ac:dyDescent="0.2">
      <c r="A115" s="78">
        <v>2122</v>
      </c>
      <c r="B115" s="76" t="s">
        <v>381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</row>
    <row r="116" spans="1:8" x14ac:dyDescent="0.2">
      <c r="A116" s="78">
        <v>2129</v>
      </c>
      <c r="B116" s="76" t="s">
        <v>382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</row>
    <row r="118" spans="1:8" x14ac:dyDescent="0.2">
      <c r="A118" s="75" t="s">
        <v>262</v>
      </c>
      <c r="B118" s="75"/>
      <c r="C118" s="75"/>
      <c r="D118" s="75"/>
      <c r="E118" s="75"/>
      <c r="F118" s="75"/>
      <c r="G118" s="75"/>
      <c r="H118" s="75"/>
    </row>
    <row r="119" spans="1:8" x14ac:dyDescent="0.2">
      <c r="A119" s="77" t="s">
        <v>233</v>
      </c>
      <c r="B119" s="77" t="s">
        <v>229</v>
      </c>
      <c r="C119" s="77" t="s">
        <v>230</v>
      </c>
      <c r="D119" s="77" t="s">
        <v>234</v>
      </c>
      <c r="E119" s="77" t="s">
        <v>304</v>
      </c>
      <c r="F119" s="77"/>
      <c r="G119" s="77"/>
      <c r="H119" s="77"/>
    </row>
    <row r="120" spans="1:8" x14ac:dyDescent="0.2">
      <c r="A120" s="78">
        <v>2160</v>
      </c>
      <c r="B120" s="76" t="s">
        <v>383</v>
      </c>
      <c r="C120" s="80">
        <f>SUM(C121:C126)</f>
        <v>206080.6</v>
      </c>
    </row>
    <row r="121" spans="1:8" x14ac:dyDescent="0.2">
      <c r="A121" s="78">
        <v>2161</v>
      </c>
      <c r="B121" s="76" t="s">
        <v>384</v>
      </c>
      <c r="C121" s="80">
        <v>206080.6</v>
      </c>
    </row>
    <row r="122" spans="1:8" x14ac:dyDescent="0.2">
      <c r="A122" s="78">
        <v>2162</v>
      </c>
      <c r="B122" s="76" t="s">
        <v>385</v>
      </c>
      <c r="C122" s="80">
        <v>0</v>
      </c>
    </row>
    <row r="123" spans="1:8" x14ac:dyDescent="0.2">
      <c r="A123" s="78">
        <v>2163</v>
      </c>
      <c r="B123" s="76" t="s">
        <v>386</v>
      </c>
      <c r="C123" s="80">
        <v>0</v>
      </c>
    </row>
    <row r="124" spans="1:8" x14ac:dyDescent="0.2">
      <c r="A124" s="78">
        <v>2164</v>
      </c>
      <c r="B124" s="76" t="s">
        <v>387</v>
      </c>
      <c r="C124" s="80">
        <v>0</v>
      </c>
    </row>
    <row r="125" spans="1:8" x14ac:dyDescent="0.2">
      <c r="A125" s="78">
        <v>2165</v>
      </c>
      <c r="B125" s="76" t="s">
        <v>388</v>
      </c>
      <c r="C125" s="80">
        <v>0</v>
      </c>
    </row>
    <row r="126" spans="1:8" x14ac:dyDescent="0.2">
      <c r="A126" s="78">
        <v>2166</v>
      </c>
      <c r="B126" s="76" t="s">
        <v>389</v>
      </c>
      <c r="C126" s="80">
        <v>0</v>
      </c>
    </row>
    <row r="127" spans="1:8" x14ac:dyDescent="0.2">
      <c r="A127" s="78">
        <v>2250</v>
      </c>
      <c r="B127" s="76" t="s">
        <v>390</v>
      </c>
      <c r="C127" s="80">
        <f>SUM(C128:C133)</f>
        <v>0</v>
      </c>
    </row>
    <row r="128" spans="1:8" x14ac:dyDescent="0.2">
      <c r="A128" s="78">
        <v>2251</v>
      </c>
      <c r="B128" s="76" t="s">
        <v>391</v>
      </c>
      <c r="C128" s="80">
        <v>0</v>
      </c>
    </row>
    <row r="129" spans="1:8" x14ac:dyDescent="0.2">
      <c r="A129" s="78">
        <v>2252</v>
      </c>
      <c r="B129" s="76" t="s">
        <v>392</v>
      </c>
      <c r="C129" s="80">
        <v>0</v>
      </c>
    </row>
    <row r="130" spans="1:8" x14ac:dyDescent="0.2">
      <c r="A130" s="78">
        <v>2253</v>
      </c>
      <c r="B130" s="76" t="s">
        <v>393</v>
      </c>
      <c r="C130" s="80">
        <v>0</v>
      </c>
    </row>
    <row r="131" spans="1:8" x14ac:dyDescent="0.2">
      <c r="A131" s="78">
        <v>2254</v>
      </c>
      <c r="B131" s="76" t="s">
        <v>394</v>
      </c>
      <c r="C131" s="80">
        <v>0</v>
      </c>
    </row>
    <row r="132" spans="1:8" x14ac:dyDescent="0.2">
      <c r="A132" s="78">
        <v>2255</v>
      </c>
      <c r="B132" s="76" t="s">
        <v>395</v>
      </c>
      <c r="C132" s="80">
        <v>0</v>
      </c>
    </row>
    <row r="133" spans="1:8" x14ac:dyDescent="0.2">
      <c r="A133" s="78">
        <v>2256</v>
      </c>
      <c r="B133" s="76" t="s">
        <v>396</v>
      </c>
      <c r="C133" s="80">
        <v>0</v>
      </c>
    </row>
    <row r="135" spans="1:8" x14ac:dyDescent="0.2">
      <c r="A135" s="75" t="s">
        <v>263</v>
      </c>
      <c r="B135" s="75"/>
      <c r="C135" s="75"/>
      <c r="D135" s="75"/>
      <c r="E135" s="75"/>
      <c r="F135" s="75"/>
      <c r="G135" s="75"/>
      <c r="H135" s="75"/>
    </row>
    <row r="136" spans="1:8" x14ac:dyDescent="0.2">
      <c r="A136" s="79" t="s">
        <v>233</v>
      </c>
      <c r="B136" s="79" t="s">
        <v>229</v>
      </c>
      <c r="C136" s="79" t="s">
        <v>230</v>
      </c>
      <c r="D136" s="79" t="s">
        <v>234</v>
      </c>
      <c r="E136" s="79" t="s">
        <v>304</v>
      </c>
      <c r="F136" s="79"/>
      <c r="G136" s="79"/>
      <c r="H136" s="79"/>
    </row>
    <row r="137" spans="1:8" x14ac:dyDescent="0.2">
      <c r="A137" s="78">
        <v>2159</v>
      </c>
      <c r="B137" s="76" t="s">
        <v>397</v>
      </c>
      <c r="C137" s="80">
        <v>0</v>
      </c>
    </row>
    <row r="138" spans="1:8" x14ac:dyDescent="0.2">
      <c r="A138" s="78">
        <v>2199</v>
      </c>
      <c r="B138" s="76" t="s">
        <v>398</v>
      </c>
      <c r="C138" s="80">
        <v>0</v>
      </c>
    </row>
    <row r="139" spans="1:8" x14ac:dyDescent="0.2">
      <c r="A139" s="78">
        <v>2240</v>
      </c>
      <c r="B139" s="76" t="s">
        <v>399</v>
      </c>
      <c r="C139" s="80">
        <f>SUM(C140:C142)</f>
        <v>0</v>
      </c>
    </row>
    <row r="140" spans="1:8" x14ac:dyDescent="0.2">
      <c r="A140" s="78">
        <v>2241</v>
      </c>
      <c r="B140" s="76" t="s">
        <v>400</v>
      </c>
      <c r="C140" s="80">
        <v>0</v>
      </c>
    </row>
    <row r="141" spans="1:8" x14ac:dyDescent="0.2">
      <c r="A141" s="78">
        <v>2242</v>
      </c>
      <c r="B141" s="76" t="s">
        <v>401</v>
      </c>
      <c r="C141" s="80">
        <v>0</v>
      </c>
    </row>
    <row r="142" spans="1:8" x14ac:dyDescent="0.2">
      <c r="A142" s="78">
        <v>2249</v>
      </c>
      <c r="B142" s="76" t="s">
        <v>402</v>
      </c>
      <c r="C142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5" t="s">
        <v>628</v>
      </c>
      <c r="B1" s="155"/>
      <c r="C1" s="155"/>
      <c r="D1" s="70" t="s">
        <v>288</v>
      </c>
      <c r="E1" s="81">
        <v>2018</v>
      </c>
    </row>
    <row r="2" spans="1:5" s="72" customFormat="1" ht="18.95" customHeight="1" x14ac:dyDescent="0.25">
      <c r="A2" s="155" t="s">
        <v>403</v>
      </c>
      <c r="B2" s="155"/>
      <c r="C2" s="155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5" t="s">
        <v>629</v>
      </c>
      <c r="B3" s="155"/>
      <c r="C3" s="155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SUM(C9+C18+C24+C26+C32+C37+C47+C52+C55)</f>
        <v>65586138.120000005</v>
      </c>
    </row>
    <row r="9" spans="1:5" x14ac:dyDescent="0.2">
      <c r="A9" s="78">
        <v>4110</v>
      </c>
      <c r="B9" s="76" t="s">
        <v>406</v>
      </c>
      <c r="C9" s="80">
        <f>SUM(C10:C17)</f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61493936.920000002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61493936.920000002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f>SUM(C33:C36)</f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f>SUM(C38:C46)</f>
        <v>1213630.2</v>
      </c>
    </row>
    <row r="38" spans="1:3" x14ac:dyDescent="0.2">
      <c r="A38" s="78">
        <v>4161</v>
      </c>
      <c r="B38" s="76" t="s">
        <v>435</v>
      </c>
      <c r="C38" s="80">
        <v>1019294.05</v>
      </c>
    </row>
    <row r="39" spans="1:3" x14ac:dyDescent="0.2">
      <c r="A39" s="78">
        <v>4162</v>
      </c>
      <c r="B39" s="76" t="s">
        <v>436</v>
      </c>
      <c r="C39" s="80">
        <v>194336.15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SUM(C48:C51)</f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2878571</v>
      </c>
    </row>
    <row r="56" spans="1:3" x14ac:dyDescent="0.2">
      <c r="A56" s="78">
        <v>4210</v>
      </c>
      <c r="B56" s="76" t="s">
        <v>453</v>
      </c>
      <c r="C56" s="80">
        <f>SUM(C57:C59)</f>
        <v>2878571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2878571</v>
      </c>
    </row>
    <row r="60" spans="1:3" x14ac:dyDescent="0.2">
      <c r="A60" s="78">
        <v>4220</v>
      </c>
      <c r="B60" s="76" t="s">
        <v>457</v>
      </c>
      <c r="C60" s="80">
        <f>SUM(C61:C66)</f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300173.02</v>
      </c>
    </row>
    <row r="71" spans="1:5" x14ac:dyDescent="0.2">
      <c r="A71" s="78">
        <v>4310</v>
      </c>
      <c r="B71" s="76" t="s">
        <v>465</v>
      </c>
      <c r="C71" s="80">
        <f>SUM(C72:C73)</f>
        <v>300173.02</v>
      </c>
    </row>
    <row r="72" spans="1:5" x14ac:dyDescent="0.2">
      <c r="A72" s="78">
        <v>4311</v>
      </c>
      <c r="B72" s="76" t="s">
        <v>466</v>
      </c>
      <c r="C72" s="80">
        <v>300173.02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48427099.449999996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SUM(C98+C105+C115)</f>
        <v>40473573.5</v>
      </c>
      <c r="D97" s="83">
        <f>C97/$C$96</f>
        <v>0.83576290877772164</v>
      </c>
    </row>
    <row r="98" spans="1:4" x14ac:dyDescent="0.2">
      <c r="A98" s="78">
        <v>5110</v>
      </c>
      <c r="B98" s="76" t="s">
        <v>487</v>
      </c>
      <c r="C98" s="80">
        <f>SUM(C99:C104)</f>
        <v>18273454.100000001</v>
      </c>
      <c r="D98" s="83">
        <f t="shared" ref="D98:D161" si="0">C98/$C$96</f>
        <v>0.37733942993771441</v>
      </c>
    </row>
    <row r="99" spans="1:4" x14ac:dyDescent="0.2">
      <c r="A99" s="78">
        <v>5111</v>
      </c>
      <c r="B99" s="76" t="s">
        <v>488</v>
      </c>
      <c r="C99" s="80">
        <v>10049867.720000001</v>
      </c>
      <c r="D99" s="83">
        <f t="shared" si="0"/>
        <v>0.20752570015836458</v>
      </c>
    </row>
    <row r="100" spans="1:4" x14ac:dyDescent="0.2">
      <c r="A100" s="78">
        <v>5112</v>
      </c>
      <c r="B100" s="76" t="s">
        <v>489</v>
      </c>
      <c r="C100" s="80">
        <v>717988.45</v>
      </c>
      <c r="D100" s="83">
        <f t="shared" si="0"/>
        <v>1.4826170845547101E-2</v>
      </c>
    </row>
    <row r="101" spans="1:4" x14ac:dyDescent="0.2">
      <c r="A101" s="78">
        <v>5113</v>
      </c>
      <c r="B101" s="76" t="s">
        <v>490</v>
      </c>
      <c r="C101" s="80">
        <v>2046433.06</v>
      </c>
      <c r="D101" s="83">
        <f t="shared" si="0"/>
        <v>4.2258014277995339E-2</v>
      </c>
    </row>
    <row r="102" spans="1:4" x14ac:dyDescent="0.2">
      <c r="A102" s="78">
        <v>5114</v>
      </c>
      <c r="B102" s="76" t="s">
        <v>491</v>
      </c>
      <c r="C102" s="80">
        <v>2638592.08</v>
      </c>
      <c r="D102" s="83">
        <f t="shared" si="0"/>
        <v>5.4485858330711984E-2</v>
      </c>
    </row>
    <row r="103" spans="1:4" x14ac:dyDescent="0.2">
      <c r="A103" s="78">
        <v>5115</v>
      </c>
      <c r="B103" s="76" t="s">
        <v>492</v>
      </c>
      <c r="C103" s="80">
        <v>2820572.79</v>
      </c>
      <c r="D103" s="83">
        <f t="shared" si="0"/>
        <v>5.8243686325095405E-2</v>
      </c>
    </row>
    <row r="104" spans="1:4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4" x14ac:dyDescent="0.2">
      <c r="A105" s="78">
        <v>5120</v>
      </c>
      <c r="B105" s="76" t="s">
        <v>494</v>
      </c>
      <c r="C105" s="80">
        <f>SUM(C106:C114)</f>
        <v>6068247.3499999996</v>
      </c>
      <c r="D105" s="83">
        <f t="shared" si="0"/>
        <v>0.12530685130678418</v>
      </c>
    </row>
    <row r="106" spans="1:4" x14ac:dyDescent="0.2">
      <c r="A106" s="78">
        <v>5121</v>
      </c>
      <c r="B106" s="76" t="s">
        <v>495</v>
      </c>
      <c r="C106" s="80">
        <v>425156</v>
      </c>
      <c r="D106" s="83">
        <f t="shared" si="0"/>
        <v>8.7792992937552449E-3</v>
      </c>
    </row>
    <row r="107" spans="1:4" x14ac:dyDescent="0.2">
      <c r="A107" s="78">
        <v>5122</v>
      </c>
      <c r="B107" s="76" t="s">
        <v>496</v>
      </c>
      <c r="C107" s="80">
        <v>76159.19</v>
      </c>
      <c r="D107" s="83">
        <f t="shared" si="0"/>
        <v>1.5726564437053025E-3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3228003.46</v>
      </c>
      <c r="D109" s="83">
        <f t="shared" si="0"/>
        <v>6.6656964729693305E-2</v>
      </c>
    </row>
    <row r="110" spans="1:4" x14ac:dyDescent="0.2">
      <c r="A110" s="78">
        <v>5125</v>
      </c>
      <c r="B110" s="76" t="s">
        <v>499</v>
      </c>
      <c r="C110" s="80">
        <v>931307.66</v>
      </c>
      <c r="D110" s="83">
        <f t="shared" si="0"/>
        <v>1.9231126178877518E-2</v>
      </c>
    </row>
    <row r="111" spans="1:4" x14ac:dyDescent="0.2">
      <c r="A111" s="78">
        <v>5126</v>
      </c>
      <c r="B111" s="76" t="s">
        <v>500</v>
      </c>
      <c r="C111" s="80">
        <v>880586.54</v>
      </c>
      <c r="D111" s="83">
        <f t="shared" si="0"/>
        <v>1.8183755583156241E-2</v>
      </c>
    </row>
    <row r="112" spans="1:4" x14ac:dyDescent="0.2">
      <c r="A112" s="78">
        <v>5127</v>
      </c>
      <c r="B112" s="76" t="s">
        <v>501</v>
      </c>
      <c r="C112" s="80">
        <v>432188.75</v>
      </c>
      <c r="D112" s="83">
        <f t="shared" si="0"/>
        <v>8.924522734346834E-3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94845.75</v>
      </c>
      <c r="D114" s="83">
        <f t="shared" si="0"/>
        <v>1.9585263432497402E-3</v>
      </c>
    </row>
    <row r="115" spans="1:4" x14ac:dyDescent="0.2">
      <c r="A115" s="78">
        <v>5130</v>
      </c>
      <c r="B115" s="76" t="s">
        <v>504</v>
      </c>
      <c r="C115" s="80">
        <f>SUM(C116:C124)</f>
        <v>16131872.050000001</v>
      </c>
      <c r="D115" s="83">
        <f t="shared" si="0"/>
        <v>0.33311662753322308</v>
      </c>
    </row>
    <row r="116" spans="1:4" x14ac:dyDescent="0.2">
      <c r="A116" s="78">
        <v>5131</v>
      </c>
      <c r="B116" s="76" t="s">
        <v>505</v>
      </c>
      <c r="C116" s="80">
        <v>7552995.29</v>
      </c>
      <c r="D116" s="83">
        <f t="shared" si="0"/>
        <v>0.15596629523100625</v>
      </c>
    </row>
    <row r="117" spans="1:4" x14ac:dyDescent="0.2">
      <c r="A117" s="78">
        <v>5132</v>
      </c>
      <c r="B117" s="76" t="s">
        <v>506</v>
      </c>
      <c r="C117" s="80">
        <v>9203.4500000000007</v>
      </c>
      <c r="D117" s="83">
        <f t="shared" si="0"/>
        <v>1.9004751687642119E-4</v>
      </c>
    </row>
    <row r="118" spans="1:4" x14ac:dyDescent="0.2">
      <c r="A118" s="78">
        <v>5133</v>
      </c>
      <c r="B118" s="76" t="s">
        <v>507</v>
      </c>
      <c r="C118" s="80">
        <v>2361984.75</v>
      </c>
      <c r="D118" s="83">
        <f t="shared" si="0"/>
        <v>4.87740289388734E-2</v>
      </c>
    </row>
    <row r="119" spans="1:4" x14ac:dyDescent="0.2">
      <c r="A119" s="78">
        <v>5134</v>
      </c>
      <c r="B119" s="76" t="s">
        <v>508</v>
      </c>
      <c r="C119" s="80">
        <v>731243.83</v>
      </c>
      <c r="D119" s="83">
        <f t="shared" si="0"/>
        <v>1.5099889076672752E-2</v>
      </c>
    </row>
    <row r="120" spans="1:4" x14ac:dyDescent="0.2">
      <c r="A120" s="78">
        <v>5135</v>
      </c>
      <c r="B120" s="76" t="s">
        <v>509</v>
      </c>
      <c r="C120" s="80">
        <v>2831336.16</v>
      </c>
      <c r="D120" s="83">
        <f t="shared" si="0"/>
        <v>5.8465945558504852E-2</v>
      </c>
    </row>
    <row r="121" spans="1:4" x14ac:dyDescent="0.2">
      <c r="A121" s="78">
        <v>5136</v>
      </c>
      <c r="B121" s="76" t="s">
        <v>510</v>
      </c>
      <c r="C121" s="80">
        <v>162436.57</v>
      </c>
      <c r="D121" s="83">
        <f t="shared" si="0"/>
        <v>3.3542494149936129E-3</v>
      </c>
    </row>
    <row r="122" spans="1:4" x14ac:dyDescent="0.2">
      <c r="A122" s="78">
        <v>5137</v>
      </c>
      <c r="B122" s="76" t="s">
        <v>511</v>
      </c>
      <c r="C122" s="80">
        <v>46497.84</v>
      </c>
      <c r="D122" s="83">
        <f t="shared" si="0"/>
        <v>9.601615733357741E-4</v>
      </c>
    </row>
    <row r="123" spans="1:4" x14ac:dyDescent="0.2">
      <c r="A123" s="78">
        <v>5138</v>
      </c>
      <c r="B123" s="76" t="s">
        <v>512</v>
      </c>
      <c r="C123" s="80">
        <v>176001.62</v>
      </c>
      <c r="D123" s="83">
        <f t="shared" si="0"/>
        <v>3.6343622062625933E-3</v>
      </c>
    </row>
    <row r="124" spans="1:4" x14ac:dyDescent="0.2">
      <c r="A124" s="78">
        <v>5139</v>
      </c>
      <c r="B124" s="76" t="s">
        <v>513</v>
      </c>
      <c r="C124" s="80">
        <v>2260172.54</v>
      </c>
      <c r="D124" s="83">
        <f t="shared" si="0"/>
        <v>4.6671648016697397E-2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1587756.6600000001</v>
      </c>
      <c r="D125" s="83">
        <f t="shared" si="0"/>
        <v>3.2786532293542107E-2</v>
      </c>
    </row>
    <row r="126" spans="1:4" x14ac:dyDescent="0.2">
      <c r="A126" s="78">
        <v>5210</v>
      </c>
      <c r="B126" s="76" t="s">
        <v>515</v>
      </c>
      <c r="C126" s="80">
        <f>SUM(C127:C128)</f>
        <v>1576030.32</v>
      </c>
      <c r="D126" s="83">
        <f t="shared" si="0"/>
        <v>3.254438811944993E-2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1576030.32</v>
      </c>
      <c r="D128" s="83">
        <f t="shared" si="0"/>
        <v>3.254438811944993E-2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f>SUM(C133:C134)</f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f>SUM(C136:C139)</f>
        <v>11726.34</v>
      </c>
      <c r="D135" s="83">
        <f t="shared" si="0"/>
        <v>2.4214417409217768E-4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525</v>
      </c>
      <c r="C138" s="80">
        <v>11726.34</v>
      </c>
      <c r="D138" s="83">
        <f t="shared" si="0"/>
        <v>2.4214417409217768E-4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f>SUM(C141:C143)</f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SUM(C159+C162+C165)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3019945.5300000003</v>
      </c>
      <c r="D183" s="83">
        <f t="shared" si="1"/>
        <v>6.2360652698558443E-2</v>
      </c>
    </row>
    <row r="184" spans="1:4" x14ac:dyDescent="0.2">
      <c r="A184" s="78">
        <v>5510</v>
      </c>
      <c r="B184" s="76" t="s">
        <v>566</v>
      </c>
      <c r="C184" s="80">
        <f>SUM(C185:C192)</f>
        <v>3019945.5300000003</v>
      </c>
      <c r="D184" s="83">
        <f t="shared" si="1"/>
        <v>6.2360652698558443E-2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1648989.76</v>
      </c>
      <c r="D189" s="83">
        <f t="shared" si="1"/>
        <v>3.4050971020937328E-2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3770.83</v>
      </c>
      <c r="D191" s="83">
        <f t="shared" si="1"/>
        <v>7.7866113040557088E-5</v>
      </c>
    </row>
    <row r="192" spans="1:4" x14ac:dyDescent="0.2">
      <c r="A192" s="78">
        <v>5518</v>
      </c>
      <c r="B192" s="76" t="s">
        <v>132</v>
      </c>
      <c r="C192" s="80">
        <v>1367184.94</v>
      </c>
      <c r="D192" s="83">
        <f t="shared" si="1"/>
        <v>2.8231815564580546E-2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3345823.76</v>
      </c>
      <c r="D215" s="83">
        <f t="shared" si="1"/>
        <v>6.9089906230177911E-2</v>
      </c>
    </row>
    <row r="216" spans="1:4" x14ac:dyDescent="0.2">
      <c r="A216" s="78">
        <v>5610</v>
      </c>
      <c r="B216" s="76" t="s">
        <v>592</v>
      </c>
      <c r="C216" s="80">
        <f>SUM(C217)</f>
        <v>3345823.76</v>
      </c>
      <c r="D216" s="83">
        <f t="shared" si="1"/>
        <v>6.9089906230177911E-2</v>
      </c>
    </row>
    <row r="217" spans="1:4" x14ac:dyDescent="0.2">
      <c r="A217" s="78">
        <v>5611</v>
      </c>
      <c r="B217" s="76" t="s">
        <v>593</v>
      </c>
      <c r="C217" s="80">
        <v>3345823.76</v>
      </c>
      <c r="D217" s="83">
        <f t="shared" si="1"/>
        <v>6.9089906230177911E-2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3" fitToHeight="5" orientation="landscape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61" t="s">
        <v>628</v>
      </c>
      <c r="B1" s="161"/>
      <c r="C1" s="161"/>
      <c r="D1" s="84" t="s">
        <v>288</v>
      </c>
      <c r="E1" s="85">
        <v>2018</v>
      </c>
    </row>
    <row r="2" spans="1:5" ht="18.95" customHeight="1" x14ac:dyDescent="0.2">
      <c r="A2" s="161" t="s">
        <v>594</v>
      </c>
      <c r="B2" s="161"/>
      <c r="C2" s="161"/>
      <c r="D2" s="84" t="s">
        <v>290</v>
      </c>
      <c r="E2" s="85" t="str">
        <f>ESF!H2</f>
        <v>Trimestral</v>
      </c>
    </row>
    <row r="3" spans="1:5" ht="18.95" customHeight="1" x14ac:dyDescent="0.2">
      <c r="A3" s="161" t="s">
        <v>629</v>
      </c>
      <c r="B3" s="161"/>
      <c r="C3" s="161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64410036.119999997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17459211.690000001</v>
      </c>
    </row>
    <row r="15" spans="1:5" x14ac:dyDescent="0.2">
      <c r="A15" s="90">
        <v>3220</v>
      </c>
      <c r="B15" s="86" t="s">
        <v>599</v>
      </c>
      <c r="C15" s="91">
        <v>45298624.68</v>
      </c>
    </row>
    <row r="16" spans="1:5" x14ac:dyDescent="0.2">
      <c r="A16" s="90">
        <v>3230</v>
      </c>
      <c r="B16" s="86" t="s">
        <v>600</v>
      </c>
      <c r="C16" s="91">
        <f>SUM(C17:C20)</f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f>SUM(C22:C24)</f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f>SUM(C26:C27)</f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D37" sqref="D37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61" t="s">
        <v>628</v>
      </c>
      <c r="B1" s="161"/>
      <c r="C1" s="161"/>
      <c r="D1" s="84" t="s">
        <v>288</v>
      </c>
      <c r="E1" s="85">
        <v>2018</v>
      </c>
    </row>
    <row r="2" spans="1:5" s="92" customFormat="1" ht="18.95" customHeight="1" x14ac:dyDescent="0.25">
      <c r="A2" s="161" t="s">
        <v>612</v>
      </c>
      <c r="B2" s="161"/>
      <c r="C2" s="161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61" t="s">
        <v>629</v>
      </c>
      <c r="B3" s="161"/>
      <c r="C3" s="161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0</v>
      </c>
      <c r="D9" s="91">
        <v>0</v>
      </c>
    </row>
    <row r="10" spans="1:5" x14ac:dyDescent="0.2">
      <c r="A10" s="90">
        <v>1113</v>
      </c>
      <c r="B10" s="86" t="s">
        <v>615</v>
      </c>
      <c r="C10" s="91">
        <v>36175690.229999997</v>
      </c>
      <c r="D10" s="91">
        <v>15251257.76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6068691.9800000004</v>
      </c>
    </row>
    <row r="12" spans="1:5" x14ac:dyDescent="0.2">
      <c r="A12" s="90">
        <v>1115</v>
      </c>
      <c r="B12" s="86" t="s">
        <v>295</v>
      </c>
      <c r="C12" s="91">
        <v>1276081.47</v>
      </c>
      <c r="D12" s="91">
        <v>1194871.51</v>
      </c>
    </row>
    <row r="13" spans="1:5" x14ac:dyDescent="0.2">
      <c r="A13" s="90">
        <v>1116</v>
      </c>
      <c r="B13" s="86" t="s">
        <v>616</v>
      </c>
      <c r="C13" s="91">
        <v>206080.6</v>
      </c>
      <c r="D13" s="91">
        <v>206080.6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SUM(C8:C14)</f>
        <v>37657852.299999997</v>
      </c>
      <c r="D15" s="91">
        <f>SUM(D8:D14)</f>
        <v>22720901.850000005</v>
      </c>
    </row>
    <row r="16" spans="1:5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104786840.04000001</v>
      </c>
    </row>
    <row r="21" spans="1:5" x14ac:dyDescent="0.2">
      <c r="A21" s="90">
        <v>1231</v>
      </c>
      <c r="B21" s="86" t="s">
        <v>329</v>
      </c>
      <c r="C21" s="91">
        <v>2518030.17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3342729.2</v>
      </c>
    </row>
    <row r="24" spans="1:5" x14ac:dyDescent="0.2">
      <c r="A24" s="90">
        <v>1234</v>
      </c>
      <c r="B24" s="86" t="s">
        <v>332</v>
      </c>
      <c r="C24" s="91">
        <v>93577173.790000007</v>
      </c>
    </row>
    <row r="25" spans="1:5" x14ac:dyDescent="0.2">
      <c r="A25" s="90">
        <v>1235</v>
      </c>
      <c r="B25" s="86" t="s">
        <v>333</v>
      </c>
      <c r="C25" s="91">
        <v>5348906.88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f>SUM(C29:C36)</f>
        <v>15089036.33</v>
      </c>
    </row>
    <row r="29" spans="1:5" x14ac:dyDescent="0.2">
      <c r="A29" s="90">
        <v>1241</v>
      </c>
      <c r="B29" s="86" t="s">
        <v>337</v>
      </c>
      <c r="C29" s="91">
        <v>2465497.5099999998</v>
      </c>
    </row>
    <row r="30" spans="1:5" x14ac:dyDescent="0.2">
      <c r="A30" s="90">
        <v>1242</v>
      </c>
      <c r="B30" s="86" t="s">
        <v>338</v>
      </c>
      <c r="C30" s="91">
        <v>210697.31</v>
      </c>
    </row>
    <row r="31" spans="1:5" x14ac:dyDescent="0.2">
      <c r="A31" s="90">
        <v>1243</v>
      </c>
      <c r="B31" s="86" t="s">
        <v>339</v>
      </c>
      <c r="C31" s="91">
        <v>11270.4</v>
      </c>
    </row>
    <row r="32" spans="1:5" x14ac:dyDescent="0.2">
      <c r="A32" s="90">
        <v>1244</v>
      </c>
      <c r="B32" s="86" t="s">
        <v>340</v>
      </c>
      <c r="C32" s="91">
        <v>8236704.7199999997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4164866.39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f>SUM(C38:C42)</f>
        <v>6757087.3600000003</v>
      </c>
    </row>
    <row r="38" spans="1:5" x14ac:dyDescent="0.2">
      <c r="A38" s="90">
        <v>1251</v>
      </c>
      <c r="B38" s="86" t="s">
        <v>347</v>
      </c>
      <c r="C38" s="91">
        <v>38734.32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6495688</v>
      </c>
    </row>
    <row r="41" spans="1:5" x14ac:dyDescent="0.2">
      <c r="A41" s="90">
        <v>1254</v>
      </c>
      <c r="B41" s="86" t="s">
        <v>350</v>
      </c>
      <c r="C41" s="91">
        <v>222665.04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SUM(C47+C56+C59+C65+C67+C69)</f>
        <v>3019945.5300000003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f>SUM(C48:C55)</f>
        <v>3019945.5300000003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1648989.76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3770.83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1367184.94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3345823.76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f>SUM(C80)</f>
        <v>3345823.76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3345823.76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EA!Títulos_a_imprimir</vt:lpstr>
      <vt:lpstr>EFE!Títulos_a_imprimir</vt:lpstr>
      <vt:lpstr>ESF!Títulos_a_imprimir</vt:lpstr>
      <vt:lpstr>Memoria!Títulos_a_imprimir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2019-01-29T17:28:23Z</cp:lastPrinted>
  <dcterms:created xsi:type="dcterms:W3CDTF">2012-12-11T20:36:24Z</dcterms:created>
  <dcterms:modified xsi:type="dcterms:W3CDTF">2019-01-31T14:41:04Z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